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2631F81-B1AD-426E-ACE9-D9555FD6E8DC}" xr6:coauthVersionLast="47" xr6:coauthVersionMax="47" xr10:uidLastSave="{00000000-0000-0000-0000-000000000000}"/>
  <bookViews>
    <workbookView xWindow="-110" yWindow="-110" windowWidth="19420" windowHeight="10300" tabRatio="900" activeTab="1" xr2:uid="{00000000-000D-0000-FFFF-FFFF00000000}"/>
  </bookViews>
  <sheets>
    <sheet name="申込書手引き" sheetId="12" r:id="rId1"/>
    <sheet name="①申込者・参加料明細" sheetId="7" r:id="rId2"/>
    <sheet name="②₋男_選手情報" sheetId="9" r:id="rId3"/>
    <sheet name="②₋女_選手情報" sheetId="18" r:id="rId4"/>
    <sheet name="③-男_個人戦" sheetId="14" r:id="rId5"/>
    <sheet name="③-女_個人戦" sheetId="21" r:id="rId6"/>
    <sheet name="④混合複" sheetId="10" r:id="rId7"/>
    <sheet name="⑤-男_団体戦" sheetId="11" r:id="rId8"/>
    <sheet name="⑤-女_団体戦" sheetId="2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7" l="1"/>
  <c r="E19" i="7"/>
  <c r="E18" i="7"/>
  <c r="B27" i="11"/>
  <c r="E16" i="7" s="1"/>
  <c r="B27" i="20"/>
  <c r="E17" i="7" s="1"/>
  <c r="B23" i="7"/>
  <c r="D17" i="7" l="1"/>
  <c r="E20" i="7"/>
  <c r="W6" i="9" l="1"/>
  <c r="W5" i="18"/>
  <c r="R5" i="18"/>
  <c r="M5" i="18"/>
  <c r="W5" i="9"/>
  <c r="R5" i="9"/>
  <c r="M5" i="9"/>
  <c r="U94" i="9"/>
  <c r="Y94" i="9"/>
  <c r="AA94" i="9"/>
  <c r="B51" i="18"/>
  <c r="B94" i="9"/>
  <c r="J94" i="9"/>
  <c r="K94" i="9"/>
  <c r="L94" i="9"/>
  <c r="M94" i="9"/>
  <c r="N94" i="9"/>
  <c r="O94" i="9"/>
  <c r="P94" i="9"/>
  <c r="Q94" i="9"/>
  <c r="R94" i="9"/>
  <c r="S94" i="9"/>
  <c r="T94" i="9"/>
  <c r="V94" i="9"/>
  <c r="W94" i="9"/>
  <c r="X94" i="9"/>
  <c r="Z94" i="9"/>
  <c r="I94" i="9"/>
  <c r="D23" i="7" l="1"/>
  <c r="E23" i="7" s="1"/>
  <c r="AA6" i="18"/>
  <c r="Z6" i="18"/>
  <c r="V6" i="18"/>
  <c r="U6" i="18"/>
  <c r="P6" i="18"/>
  <c r="Q6" i="18"/>
  <c r="AA6" i="9"/>
  <c r="Z6" i="9"/>
  <c r="V6" i="9"/>
  <c r="U6" i="9"/>
  <c r="Q6" i="9"/>
  <c r="P6" i="9"/>
  <c r="AA51" i="18"/>
  <c r="Z51" i="18"/>
  <c r="Y51" i="18"/>
  <c r="X51" i="18"/>
  <c r="W51" i="18"/>
  <c r="V51" i="18"/>
  <c r="U51" i="18"/>
  <c r="T51" i="18"/>
  <c r="S51" i="18"/>
  <c r="R51" i="18"/>
  <c r="Q51" i="18"/>
  <c r="P51" i="18"/>
  <c r="O51" i="18"/>
  <c r="N51" i="18"/>
  <c r="M51" i="18"/>
  <c r="Y6" i="18"/>
  <c r="X6" i="18"/>
  <c r="W6" i="18"/>
  <c r="T6" i="18"/>
  <c r="S6" i="18"/>
  <c r="R6" i="18"/>
  <c r="O6" i="18"/>
  <c r="N6" i="18"/>
  <c r="M6" i="18"/>
  <c r="Y6" i="9"/>
  <c r="X6" i="9"/>
  <c r="T6" i="9"/>
  <c r="S6" i="9"/>
  <c r="R6" i="9"/>
  <c r="O6" i="9"/>
  <c r="N6" i="9"/>
  <c r="M6" i="9"/>
  <c r="E6" i="10"/>
  <c r="I6" i="21"/>
  <c r="I6" i="14"/>
  <c r="D6" i="21"/>
  <c r="D6" i="14"/>
  <c r="C3" i="20" l="1"/>
  <c r="D1" i="20"/>
  <c r="D1" i="11"/>
  <c r="C3" i="11"/>
  <c r="C3" i="10"/>
  <c r="C3" i="21"/>
  <c r="C3" i="14"/>
  <c r="C3" i="18"/>
  <c r="C3" i="9"/>
  <c r="D1" i="10"/>
  <c r="D1" i="21"/>
  <c r="D1" i="14"/>
  <c r="A3" i="7"/>
  <c r="K3" i="7"/>
  <c r="B3" i="12"/>
  <c r="L51" i="18"/>
  <c r="K51" i="18"/>
  <c r="J51" i="18"/>
  <c r="I51" i="18"/>
  <c r="D18" i="7"/>
  <c r="D19" i="7"/>
  <c r="D20" i="7"/>
  <c r="D21" i="7"/>
  <c r="E21" i="7" s="1"/>
  <c r="D22" i="7"/>
  <c r="D16" i="7"/>
  <c r="D24" i="7" s="1"/>
</calcChain>
</file>

<file path=xl/sharedStrings.xml><?xml version="1.0" encoding="utf-8"?>
<sst xmlns="http://schemas.openxmlformats.org/spreadsheetml/2006/main" count="211" uniqueCount="112">
  <si>
    <t>地区</t>
    <rPh sb="0" eb="2">
      <t>チク</t>
    </rPh>
    <phoneticPr fontId="2"/>
  </si>
  <si>
    <t>大学名</t>
    <rPh sb="0" eb="3">
      <t>ダイガクメイ</t>
    </rPh>
    <phoneticPr fontId="2"/>
  </si>
  <si>
    <t>〒</t>
    <phoneticPr fontId="2"/>
  </si>
  <si>
    <t>住所</t>
    <rPh sb="0" eb="2">
      <t>ジュウショ</t>
    </rPh>
    <phoneticPr fontId="2"/>
  </si>
  <si>
    <t>ふりがな</t>
    <phoneticPr fontId="2"/>
  </si>
  <si>
    <t>学年</t>
    <rPh sb="0" eb="2">
      <t>ガクネン</t>
    </rPh>
    <phoneticPr fontId="2"/>
  </si>
  <si>
    <t>出身校</t>
    <rPh sb="0" eb="3">
      <t>シュッシンコウ</t>
    </rPh>
    <phoneticPr fontId="2"/>
  </si>
  <si>
    <t>大学ＰＲ</t>
    <rPh sb="0" eb="2">
      <t>ダイガク</t>
    </rPh>
    <phoneticPr fontId="2"/>
  </si>
  <si>
    <t>監督</t>
    <rPh sb="0" eb="2">
      <t>カントク</t>
    </rPh>
    <phoneticPr fontId="2"/>
  </si>
  <si>
    <t>主将</t>
    <rPh sb="0" eb="2">
      <t>シュショウ</t>
    </rPh>
    <phoneticPr fontId="2"/>
  </si>
  <si>
    <t>主務</t>
    <rPh sb="0" eb="2">
      <t>シュム</t>
    </rPh>
    <phoneticPr fontId="2"/>
  </si>
  <si>
    <t>申込担当者</t>
    <rPh sb="0" eb="2">
      <t>モウシコ</t>
    </rPh>
    <rPh sb="2" eb="5">
      <t>タントウシャ</t>
    </rPh>
    <phoneticPr fontId="2"/>
  </si>
  <si>
    <t>電話</t>
    <rPh sb="0" eb="2">
      <t>デンワ</t>
    </rPh>
    <phoneticPr fontId="2"/>
  </si>
  <si>
    <t>メール</t>
    <phoneticPr fontId="2"/>
  </si>
  <si>
    <t>No</t>
    <phoneticPr fontId="2"/>
  </si>
  <si>
    <t>選手名</t>
    <rPh sb="0" eb="3">
      <t>センシュメイ</t>
    </rPh>
    <phoneticPr fontId="2"/>
  </si>
  <si>
    <t>生年月日</t>
    <rPh sb="0" eb="2">
      <t>セイネン</t>
    </rPh>
    <rPh sb="2" eb="4">
      <t>ガッピ</t>
    </rPh>
    <phoneticPr fontId="2"/>
  </si>
  <si>
    <t>yyyy/mm/dd</t>
    <phoneticPr fontId="2"/>
  </si>
  <si>
    <t>「高校」は省く</t>
    <rPh sb="1" eb="3">
      <t>コウコウ</t>
    </rPh>
    <rPh sb="5" eb="6">
      <t>ハブ</t>
    </rPh>
    <phoneticPr fontId="2"/>
  </si>
  <si>
    <t>【混合ダブルス】</t>
    <rPh sb="1" eb="3">
      <t>コンゴウ</t>
    </rPh>
    <phoneticPr fontId="2"/>
  </si>
  <si>
    <t>コーチ1</t>
    <phoneticPr fontId="2"/>
  </si>
  <si>
    <t>コーチ2</t>
    <phoneticPr fontId="2"/>
  </si>
  <si>
    <t xml:space="preserve">No </t>
    <phoneticPr fontId="2"/>
  </si>
  <si>
    <t>合計</t>
    <rPh sb="0" eb="2">
      <t>ゴウケイ</t>
    </rPh>
    <phoneticPr fontId="2"/>
  </si>
  <si>
    <t>種目</t>
    <rPh sb="0" eb="2">
      <t>シュモク</t>
    </rPh>
    <phoneticPr fontId="2"/>
  </si>
  <si>
    <t>この欄は自動計算</t>
    <rPh sb="2" eb="3">
      <t>ラン</t>
    </rPh>
    <rPh sb="4" eb="6">
      <t>ジドウ</t>
    </rPh>
    <rPh sb="6" eb="8">
      <t>ケイサン</t>
    </rPh>
    <phoneticPr fontId="2"/>
  </si>
  <si>
    <t>男子</t>
    <rPh sb="0" eb="2">
      <t>ダンシ</t>
    </rPh>
    <phoneticPr fontId="2"/>
  </si>
  <si>
    <t>女子</t>
    <rPh sb="0" eb="2">
      <t>ジョシ</t>
    </rPh>
    <phoneticPr fontId="2"/>
  </si>
  <si>
    <t>部長</t>
    <rPh sb="0" eb="2">
      <t>ブチョウ</t>
    </rPh>
    <phoneticPr fontId="2"/>
  </si>
  <si>
    <t>所属大学</t>
    <rPh sb="0" eb="4">
      <t>ショゾクダイガク</t>
    </rPh>
    <phoneticPr fontId="2"/>
  </si>
  <si>
    <t>セイ</t>
    <phoneticPr fontId="2"/>
  </si>
  <si>
    <t>メイ</t>
    <phoneticPr fontId="2"/>
  </si>
  <si>
    <t>日バ登録番号</t>
    <rPh sb="0" eb="1">
      <t>ニチ</t>
    </rPh>
    <rPh sb="2" eb="4">
      <t>トウロク</t>
    </rPh>
    <rPh sb="4" eb="6">
      <t>バンゴウ</t>
    </rPh>
    <phoneticPr fontId="2"/>
  </si>
  <si>
    <t>S</t>
    <phoneticPr fontId="2"/>
  </si>
  <si>
    <t>参加種目</t>
    <rPh sb="0" eb="4">
      <t>サンカシュモク</t>
    </rPh>
    <phoneticPr fontId="2"/>
  </si>
  <si>
    <t>T</t>
    <phoneticPr fontId="2"/>
  </si>
  <si>
    <t>D</t>
    <phoneticPr fontId="2"/>
  </si>
  <si>
    <t>XD</t>
    <phoneticPr fontId="2"/>
  </si>
  <si>
    <t>様式①</t>
    <rPh sb="0" eb="2">
      <t>ヨウシキ</t>
    </rPh>
    <phoneticPr fontId="2"/>
  </si>
  <si>
    <t>【大学・申込者情報】</t>
    <phoneticPr fontId="2"/>
  </si>
  <si>
    <t>T</t>
  </si>
  <si>
    <t>S</t>
  </si>
  <si>
    <t>D</t>
  </si>
  <si>
    <t>XD</t>
  </si>
  <si>
    <t>M</t>
  </si>
  <si>
    <t>L</t>
  </si>
  <si>
    <t>様式② 選手情報（男子）</t>
    <rPh sb="0" eb="2">
      <t>ヨウシキ</t>
    </rPh>
    <rPh sb="4" eb="6">
      <t>センシュ</t>
    </rPh>
    <rPh sb="6" eb="8">
      <t>ジョウホウ</t>
    </rPh>
    <rPh sb="9" eb="11">
      <t>ダンシ</t>
    </rPh>
    <phoneticPr fontId="2"/>
  </si>
  <si>
    <t>様式② 選手情報（女子）</t>
    <rPh sb="0" eb="2">
      <t>ヨウシキ</t>
    </rPh>
    <rPh sb="4" eb="6">
      <t>センシュ</t>
    </rPh>
    <rPh sb="6" eb="8">
      <t>ジョウホウ</t>
    </rPh>
    <rPh sb="9" eb="11">
      <t>ジョシ</t>
    </rPh>
    <phoneticPr fontId="2"/>
  </si>
  <si>
    <t>様式③ 個人戦申込書（男子）</t>
    <rPh sb="0" eb="2">
      <t>ヨウシキ</t>
    </rPh>
    <rPh sb="4" eb="7">
      <t>コジンセン</t>
    </rPh>
    <rPh sb="7" eb="10">
      <t>モウシコミショ</t>
    </rPh>
    <rPh sb="11" eb="13">
      <t>ダンシ</t>
    </rPh>
    <phoneticPr fontId="2"/>
  </si>
  <si>
    <t>様式③ 個人戦申込書（女子）</t>
    <rPh sb="0" eb="2">
      <t>ヨウシキ</t>
    </rPh>
    <rPh sb="4" eb="7">
      <t>コジンセン</t>
    </rPh>
    <rPh sb="7" eb="10">
      <t>モウシコミショ</t>
    </rPh>
    <rPh sb="11" eb="13">
      <t>ジョシ</t>
    </rPh>
    <phoneticPr fontId="2"/>
  </si>
  <si>
    <t>様式④ 個人戦申込書（混合複）</t>
    <rPh sb="0" eb="2">
      <t>ヨウシキ</t>
    </rPh>
    <rPh sb="4" eb="7">
      <t>コジンセン</t>
    </rPh>
    <rPh sb="7" eb="10">
      <t>モウシコミショ</t>
    </rPh>
    <rPh sb="11" eb="13">
      <t>コンゴウ</t>
    </rPh>
    <rPh sb="13" eb="14">
      <t>フク</t>
    </rPh>
    <phoneticPr fontId="2"/>
  </si>
  <si>
    <t>姓名間に全角空白</t>
    <rPh sb="0" eb="2">
      <t>セイメイ</t>
    </rPh>
    <rPh sb="2" eb="3">
      <t>カン</t>
    </rPh>
    <rPh sb="4" eb="6">
      <t>ゼンカク</t>
    </rPh>
    <rPh sb="6" eb="8">
      <t>クウハク</t>
    </rPh>
    <phoneticPr fontId="2"/>
  </si>
  <si>
    <t>様式⑤ 大学対抗戦申込書（男子）</t>
    <rPh sb="0" eb="2">
      <t>ヨウシキ</t>
    </rPh>
    <rPh sb="4" eb="6">
      <t>ダイガク</t>
    </rPh>
    <rPh sb="6" eb="8">
      <t>タイコウ</t>
    </rPh>
    <rPh sb="8" eb="9">
      <t>セン</t>
    </rPh>
    <rPh sb="9" eb="12">
      <t>モウシコミショ</t>
    </rPh>
    <rPh sb="13" eb="15">
      <t>ダンシ</t>
    </rPh>
    <phoneticPr fontId="2"/>
  </si>
  <si>
    <t>様式⑤ 大学対抗戦申込書（女子）</t>
    <rPh sb="0" eb="2">
      <t>ヨウシキ</t>
    </rPh>
    <rPh sb="4" eb="6">
      <t>ダイガク</t>
    </rPh>
    <rPh sb="6" eb="8">
      <t>タイコウ</t>
    </rPh>
    <rPh sb="8" eb="9">
      <t>セン</t>
    </rPh>
    <rPh sb="9" eb="12">
      <t>モウシコミショ</t>
    </rPh>
    <rPh sb="13" eb="15">
      <t>ジョシ</t>
    </rPh>
    <phoneticPr fontId="2"/>
  </si>
  <si>
    <t>１．概要</t>
    <rPh sb="2" eb="4">
      <t>ガイヨウ</t>
    </rPh>
    <phoneticPr fontId="2"/>
  </si>
  <si>
    <t>④混合複　申込用紙</t>
    <rPh sb="1" eb="3">
      <t>コンゴウ</t>
    </rPh>
    <rPh sb="3" eb="4">
      <t>フク</t>
    </rPh>
    <rPh sb="5" eb="7">
      <t>モウシコミ</t>
    </rPh>
    <rPh sb="7" eb="9">
      <t>ヨウシ</t>
    </rPh>
    <phoneticPr fontId="2"/>
  </si>
  <si>
    <t>申込書式は、次の5種類のシートで構成します。該当するものを提出してください。</t>
    <rPh sb="0" eb="2">
      <t>モウシコミ</t>
    </rPh>
    <rPh sb="2" eb="4">
      <t>ショシキ</t>
    </rPh>
    <rPh sb="6" eb="7">
      <t>ツギ</t>
    </rPh>
    <rPh sb="9" eb="11">
      <t>シュルイ</t>
    </rPh>
    <rPh sb="16" eb="18">
      <t>コウセイ</t>
    </rPh>
    <rPh sb="22" eb="24">
      <t>ガイトウ</t>
    </rPh>
    <rPh sb="29" eb="31">
      <t>テイシュツ</t>
    </rPh>
    <phoneticPr fontId="2"/>
  </si>
  <si>
    <t>他大学選手と組む場合</t>
    <rPh sb="0" eb="3">
      <t>タダイガク</t>
    </rPh>
    <rPh sb="3" eb="5">
      <t>センシュ</t>
    </rPh>
    <rPh sb="6" eb="7">
      <t>ク</t>
    </rPh>
    <rPh sb="8" eb="10">
      <t>バアイ</t>
    </rPh>
    <phoneticPr fontId="2"/>
  </si>
  <si>
    <t>・申込書は双方から提出してください。</t>
    <rPh sb="1" eb="4">
      <t>モウシコミショ</t>
    </rPh>
    <phoneticPr fontId="2"/>
  </si>
  <si>
    <t>・参加料は1名分（6,000円÷2＝3,000円）を双方から入金してください。</t>
    <rPh sb="1" eb="4">
      <t>サンカリョウ</t>
    </rPh>
    <rPh sb="6" eb="8">
      <t>メイブン</t>
    </rPh>
    <rPh sb="14" eb="15">
      <t>エン</t>
    </rPh>
    <rPh sb="23" eb="24">
      <t>エン</t>
    </rPh>
    <rPh sb="30" eb="32">
      <t>ニュウキン</t>
    </rPh>
    <phoneticPr fontId="2"/>
  </si>
  <si>
    <t>説明</t>
    <rPh sb="0" eb="2">
      <t>セツメイ</t>
    </rPh>
    <phoneticPr fontId="2"/>
  </si>
  <si>
    <t>シート</t>
    <phoneticPr fontId="2"/>
  </si>
  <si>
    <t>２．申込方法</t>
    <rPh sb="2" eb="3">
      <t>モウ</t>
    </rPh>
    <rPh sb="3" eb="4">
      <t>コ</t>
    </rPh>
    <rPh sb="4" eb="6">
      <t>ホウホウ</t>
    </rPh>
    <phoneticPr fontId="2"/>
  </si>
  <si>
    <r>
      <t>・</t>
    </r>
    <r>
      <rPr>
        <b/>
        <sz val="12"/>
        <color rgb="FFFF0000"/>
        <rFont val="ＭＳ ゴシック"/>
        <family val="3"/>
        <charset val="128"/>
      </rPr>
      <t>ファイル名の【○○大学】を自大学名に修正し、Excelファイルのまま提出してください。</t>
    </r>
    <rPh sb="5" eb="6">
      <t>メイ</t>
    </rPh>
    <rPh sb="10" eb="12">
      <t>ダイガク</t>
    </rPh>
    <rPh sb="14" eb="17">
      <t>ジダイガク</t>
    </rPh>
    <rPh sb="17" eb="18">
      <t>メイ</t>
    </rPh>
    <rPh sb="19" eb="21">
      <t>シュウセイ</t>
    </rPh>
    <rPh sb="35" eb="37">
      <t>テイシュツ</t>
    </rPh>
    <phoneticPr fontId="2"/>
  </si>
  <si>
    <t>③個人戦（単・複）申込用紙
（男女別）</t>
    <rPh sb="1" eb="4">
      <t>コジンセン</t>
    </rPh>
    <rPh sb="5" eb="6">
      <t>タン</t>
    </rPh>
    <rPh sb="7" eb="8">
      <t>フク</t>
    </rPh>
    <rPh sb="9" eb="11">
      <t>モウシコミ</t>
    </rPh>
    <rPh sb="11" eb="13">
      <t>ヨウシ</t>
    </rPh>
    <rPh sb="15" eb="18">
      <t>ダンジョベツ</t>
    </rPh>
    <phoneticPr fontId="2"/>
  </si>
  <si>
    <r>
      <t>①申込者・参加料明細
　　</t>
    </r>
    <r>
      <rPr>
        <b/>
        <u/>
        <sz val="11"/>
        <color theme="1"/>
        <rFont val="ＭＳ ゴシック"/>
        <family val="3"/>
        <charset val="128"/>
      </rPr>
      <t>※提出必須</t>
    </r>
    <rPh sb="1" eb="4">
      <t>モウシコミシャ</t>
    </rPh>
    <rPh sb="5" eb="10">
      <t>サンカリョウメイサイ</t>
    </rPh>
    <phoneticPr fontId="2"/>
  </si>
  <si>
    <r>
      <t>②選手情報
　　</t>
    </r>
    <r>
      <rPr>
        <b/>
        <u/>
        <sz val="11"/>
        <color theme="1"/>
        <rFont val="ＭＳ ゴシック"/>
        <family val="3"/>
        <charset val="128"/>
      </rPr>
      <t>※提出必須</t>
    </r>
    <rPh sb="1" eb="3">
      <t>センシュ</t>
    </rPh>
    <rPh sb="3" eb="5">
      <t>ジョウホウ</t>
    </rPh>
    <phoneticPr fontId="2"/>
  </si>
  <si>
    <t>　　　　を記入してください。</t>
    <rPh sb="5" eb="7">
      <t>キニュウ</t>
    </rPh>
    <phoneticPr fontId="2"/>
  </si>
  <si>
    <t>女子団体</t>
    <rPh sb="0" eb="4">
      <t>ジョシダンタイ</t>
    </rPh>
    <phoneticPr fontId="2"/>
  </si>
  <si>
    <t>男子団体</t>
    <rPh sb="0" eb="4">
      <t>ダンシダンタイ</t>
    </rPh>
    <phoneticPr fontId="2"/>
  </si>
  <si>
    <t>男子単</t>
    <rPh sb="0" eb="2">
      <t>ダンシ</t>
    </rPh>
    <rPh sb="2" eb="3">
      <t>タン</t>
    </rPh>
    <phoneticPr fontId="2"/>
  </si>
  <si>
    <t>男子複</t>
    <rPh sb="0" eb="2">
      <t>ダンシ</t>
    </rPh>
    <rPh sb="2" eb="3">
      <t>フク</t>
    </rPh>
    <phoneticPr fontId="2"/>
  </si>
  <si>
    <t>女子単</t>
    <rPh sb="0" eb="2">
      <t>ジョシ</t>
    </rPh>
    <rPh sb="2" eb="3">
      <t>タン</t>
    </rPh>
    <phoneticPr fontId="2"/>
  </si>
  <si>
    <t>女子複</t>
    <rPh sb="0" eb="2">
      <t>ジョシ</t>
    </rPh>
    <rPh sb="2" eb="3">
      <t>フク</t>
    </rPh>
    <phoneticPr fontId="2"/>
  </si>
  <si>
    <t>コーチ１</t>
    <phoneticPr fontId="2"/>
  </si>
  <si>
    <t>コーチ２</t>
    <phoneticPr fontId="2"/>
  </si>
  <si>
    <t>氏名</t>
    <rPh sb="0" eb="2">
      <t>シメイ</t>
    </rPh>
    <phoneticPr fontId="2"/>
  </si>
  <si>
    <t>選手1</t>
    <rPh sb="0" eb="2">
      <t>センシュ</t>
    </rPh>
    <phoneticPr fontId="2"/>
  </si>
  <si>
    <t>・申し込みは、各地区学連への提出となります。</t>
    <rPh sb="1" eb="2">
      <t>モウ</t>
    </rPh>
    <rPh sb="3" eb="4">
      <t>コ</t>
    </rPh>
    <rPh sb="7" eb="8">
      <t>カク</t>
    </rPh>
    <rPh sb="8" eb="12">
      <t>チクガクレン</t>
    </rPh>
    <rPh sb="14" eb="16">
      <t>テイシュツ</t>
    </rPh>
    <phoneticPr fontId="2"/>
  </si>
  <si>
    <t>納入合計</t>
    <phoneticPr fontId="2"/>
  </si>
  <si>
    <t>混合複</t>
    <rPh sb="0" eb="2">
      <t>コンゴウ</t>
    </rPh>
    <rPh sb="2" eb="3">
      <t>フク</t>
    </rPh>
    <phoneticPr fontId="2"/>
  </si>
  <si>
    <t>参加数</t>
    <rPh sb="0" eb="2">
      <t>サンカ</t>
    </rPh>
    <phoneticPr fontId="2"/>
  </si>
  <si>
    <t>参加料</t>
    <rPh sb="0" eb="3">
      <t>サンカリョウ</t>
    </rPh>
    <phoneticPr fontId="2"/>
  </si>
  <si>
    <r>
      <t>【参加料明細】</t>
    </r>
    <r>
      <rPr>
        <b/>
        <sz val="11"/>
        <color rgb="FFFF0000"/>
        <rFont val="ＭＳ ゴシック"/>
        <family val="3"/>
        <charset val="128"/>
      </rPr>
      <t>個人戦はペア数ではなく人数で入力！混合複は自大学の参加人数を入力！</t>
    </r>
    <rPh sb="1" eb="4">
      <t>サンカリョウ</t>
    </rPh>
    <rPh sb="4" eb="6">
      <t>メイサイ</t>
    </rPh>
    <rPh sb="7" eb="10">
      <t>コジンセン</t>
    </rPh>
    <rPh sb="13" eb="14">
      <t>スウ</t>
    </rPh>
    <rPh sb="18" eb="20">
      <t>ニンズウ</t>
    </rPh>
    <rPh sb="21" eb="23">
      <t>ニュウリョク</t>
    </rPh>
    <rPh sb="24" eb="27">
      <t>コンゴウフク</t>
    </rPh>
    <rPh sb="28" eb="31">
      <t>ジダイガク</t>
    </rPh>
    <rPh sb="32" eb="36">
      <t>サンカニンズウ</t>
    </rPh>
    <rPh sb="37" eb="39">
      <t>ニュウリョク</t>
    </rPh>
    <phoneticPr fontId="2"/>
  </si>
  <si>
    <t>東日本学生バドミントン選手権</t>
    <rPh sb="0" eb="1">
      <t>ヒガシ</t>
    </rPh>
    <rPh sb="1" eb="3">
      <t>ニホン</t>
    </rPh>
    <rPh sb="3" eb="5">
      <t>ガクセイ</t>
    </rPh>
    <rPh sb="11" eb="14">
      <t>センシュケン</t>
    </rPh>
    <phoneticPr fontId="2"/>
  </si>
  <si>
    <t>西日本学生バドミントン選手権</t>
    <rPh sb="0" eb="5">
      <t>ニシニホンガクセイ</t>
    </rPh>
    <rPh sb="11" eb="14">
      <t>センシュケン</t>
    </rPh>
    <phoneticPr fontId="2"/>
  </si>
  <si>
    <t>大会名選択：</t>
    <rPh sb="0" eb="3">
      <t>タイカイメイ</t>
    </rPh>
    <rPh sb="3" eb="5">
      <t>センタク</t>
    </rPh>
    <phoneticPr fontId="2"/>
  </si>
  <si>
    <t>全日本学生バドミントン選手権大会および全日本学生バドミントン大学対抗戦</t>
    <rPh sb="0" eb="3">
      <t>ゼンニホン</t>
    </rPh>
    <rPh sb="3" eb="5">
      <t>ガクセイ</t>
    </rPh>
    <rPh sb="11" eb="14">
      <t>センシュケン</t>
    </rPh>
    <rPh sb="14" eb="16">
      <t>タイカイ</t>
    </rPh>
    <rPh sb="19" eb="24">
      <t>ゼンニホンガクセイ</t>
    </rPh>
    <rPh sb="30" eb="35">
      <t>ダイガクタイコウセン</t>
    </rPh>
    <phoneticPr fontId="2"/>
  </si>
  <si>
    <r>
      <t>・自大学の参加者全員の名簿となります。
・</t>
    </r>
    <r>
      <rPr>
        <b/>
        <sz val="11"/>
        <color theme="1"/>
        <rFont val="ＭＳ ゴシック"/>
        <family val="3"/>
        <charset val="128"/>
      </rPr>
      <t>セイメイ、日バ登録番号、生年月日は正しく記入ください。</t>
    </r>
    <r>
      <rPr>
        <sz val="11"/>
        <color theme="1"/>
        <rFont val="ＭＳ ゴシック"/>
        <family val="3"/>
        <charset val="128"/>
      </rPr>
      <t>本情報によ
　り日バ登録・審判資格の有無を確認します。
　</t>
    </r>
    <r>
      <rPr>
        <sz val="11"/>
        <color rgb="FFFF0000"/>
        <rFont val="ＭＳ ゴシック"/>
        <family val="3"/>
        <charset val="128"/>
      </rPr>
      <t>※漢字が違う場合（渡辺・渡邊など）も登録エラーとなります。</t>
    </r>
    <rPh sb="1" eb="4">
      <t>ジダイガク</t>
    </rPh>
    <rPh sb="48" eb="51">
      <t>ホンジョウホウ</t>
    </rPh>
    <rPh sb="56" eb="57">
      <t>ニチ</t>
    </rPh>
    <rPh sb="66" eb="68">
      <t>ウム</t>
    </rPh>
    <rPh sb="78" eb="80">
      <t>カンジ</t>
    </rPh>
    <rPh sb="81" eb="82">
      <t>チガ</t>
    </rPh>
    <rPh sb="83" eb="85">
      <t>バアイ</t>
    </rPh>
    <rPh sb="86" eb="88">
      <t>ワタナベ</t>
    </rPh>
    <rPh sb="89" eb="91">
      <t>ワタナベ</t>
    </rPh>
    <rPh sb="95" eb="97">
      <t>トウロク</t>
    </rPh>
    <phoneticPr fontId="2"/>
  </si>
  <si>
    <t>顧問</t>
    <rPh sb="0" eb="2">
      <t>コモン</t>
    </rPh>
    <phoneticPr fontId="2"/>
  </si>
  <si>
    <t>コーチ３</t>
    <phoneticPr fontId="2"/>
  </si>
  <si>
    <t>コーチ４</t>
    <phoneticPr fontId="2"/>
  </si>
  <si>
    <t xml:space="preserve">・選手登録は4名以上10名までとなります。
・コーチ席に入るコーチ（監督、コーチ等）も連盟登録が必要となります。
</t>
    <rPh sb="1" eb="3">
      <t>センシュ</t>
    </rPh>
    <rPh sb="3" eb="5">
      <t>トウロク</t>
    </rPh>
    <rPh sb="7" eb="10">
      <t>メイイジョウ</t>
    </rPh>
    <rPh sb="12" eb="13">
      <t>メイ</t>
    </rPh>
    <rPh sb="26" eb="27">
      <t>セキ</t>
    </rPh>
    <rPh sb="28" eb="29">
      <t>ハイ</t>
    </rPh>
    <rPh sb="34" eb="36">
      <t>カントク</t>
    </rPh>
    <rPh sb="40" eb="41">
      <t>トウ</t>
    </rPh>
    <rPh sb="43" eb="47">
      <t>レンメイトウロク</t>
    </rPh>
    <rPh sb="48" eb="50">
      <t>ヒツヨウ</t>
    </rPh>
    <phoneticPr fontId="2"/>
  </si>
  <si>
    <r>
      <t>・</t>
    </r>
    <r>
      <rPr>
        <b/>
        <sz val="12"/>
        <color rgb="FFFF0000"/>
        <rFont val="ＭＳ ゴシック"/>
        <family val="3"/>
        <charset val="128"/>
      </rPr>
      <t>メールの件名は、「○○大学　西日本インカレ申込」としてください。</t>
    </r>
    <rPh sb="5" eb="7">
      <t>ケンメイ</t>
    </rPh>
    <rPh sb="12" eb="14">
      <t>ダイガク</t>
    </rPh>
    <rPh sb="15" eb="18">
      <t>ニシニホン</t>
    </rPh>
    <rPh sb="22" eb="23">
      <t>モウ</t>
    </rPh>
    <rPh sb="23" eb="24">
      <t>コ</t>
    </rPh>
    <phoneticPr fontId="2"/>
  </si>
  <si>
    <t>　メール先及び提出・振込〆切は、各地区学連にお問い合わせください。</t>
    <rPh sb="5" eb="6">
      <t>オヨ</t>
    </rPh>
    <rPh sb="7" eb="9">
      <t>テイシュツ</t>
    </rPh>
    <rPh sb="10" eb="12">
      <t>フリコミ</t>
    </rPh>
    <phoneticPr fontId="2"/>
  </si>
  <si>
    <t>西日本学生選手権　参加申込の手引き</t>
    <rPh sb="0" eb="5">
      <t>ニシニホンガクセイ</t>
    </rPh>
    <rPh sb="5" eb="8">
      <t>センシュケン</t>
    </rPh>
    <rPh sb="9" eb="11">
      <t>サンカ</t>
    </rPh>
    <rPh sb="11" eb="13">
      <t>モウシコミ</t>
    </rPh>
    <rPh sb="14" eb="16">
      <t>テビ</t>
    </rPh>
    <phoneticPr fontId="2"/>
  </si>
  <si>
    <t>・参加記念品はTシャツになりますので、1枚選択してください。</t>
    <rPh sb="1" eb="6">
      <t>サンカキネンヒン</t>
    </rPh>
    <rPh sb="20" eb="23">
      <t>マイセンタク</t>
    </rPh>
    <phoneticPr fontId="2"/>
  </si>
  <si>
    <t>⑤団体戦　申込用紙
（男女別）</t>
    <rPh sb="1" eb="4">
      <t>ダンタイセン</t>
    </rPh>
    <rPh sb="5" eb="7">
      <t>モウシコミ</t>
    </rPh>
    <rPh sb="7" eb="9">
      <t>ヨウシ</t>
    </rPh>
    <rPh sb="11" eb="14">
      <t>ダンジョベツ</t>
    </rPh>
    <phoneticPr fontId="2"/>
  </si>
  <si>
    <t>XL</t>
    <phoneticPr fontId="2"/>
  </si>
  <si>
    <t>XXL</t>
    <phoneticPr fontId="2"/>
  </si>
  <si>
    <t>姓名間に全角空白</t>
    <phoneticPr fontId="2"/>
  </si>
  <si>
    <r>
      <t>【シングルス】</t>
    </r>
    <r>
      <rPr>
        <i/>
        <sz val="11"/>
        <color rgb="FFFF0000"/>
        <rFont val="ＭＳ ゴシック"/>
        <family val="3"/>
        <charset val="128"/>
      </rPr>
      <t>姓名間に全角空白</t>
    </r>
    <phoneticPr fontId="2"/>
  </si>
  <si>
    <r>
      <t>【ダブルス】</t>
    </r>
    <r>
      <rPr>
        <i/>
        <sz val="11"/>
        <color rgb="FFFF0000"/>
        <rFont val="ＭＳ ゴシック"/>
        <family val="3"/>
        <charset val="128"/>
      </rPr>
      <t>姓名間に全角空白</t>
    </r>
    <phoneticPr fontId="2"/>
  </si>
  <si>
    <r>
      <t>男子を上段、女子を下段に記入すること。</t>
    </r>
    <r>
      <rPr>
        <i/>
        <sz val="11"/>
        <color rgb="FFFF0000"/>
        <rFont val="ＭＳ ゴシック"/>
        <family val="3"/>
        <charset val="128"/>
      </rPr>
      <t>姓名間に全角空白</t>
    </r>
    <r>
      <rPr>
        <i/>
        <sz val="11"/>
        <color theme="1"/>
        <rFont val="ＭＳ ゴシック"/>
        <family val="3"/>
        <charset val="128"/>
      </rPr>
      <t>。</t>
    </r>
    <rPh sb="0" eb="2">
      <t>ダンシ</t>
    </rPh>
    <rPh sb="3" eb="5">
      <t>ジョウダン</t>
    </rPh>
    <rPh sb="6" eb="8">
      <t>ジョシ</t>
    </rPh>
    <rPh sb="9" eb="11">
      <t>ゲダン</t>
    </rPh>
    <rPh sb="12" eb="14">
      <t>キニュウ</t>
    </rPh>
    <phoneticPr fontId="2"/>
  </si>
  <si>
    <r>
      <t>【団体戦】</t>
    </r>
    <r>
      <rPr>
        <i/>
        <sz val="11"/>
        <color rgb="FFFF0000"/>
        <rFont val="ＭＳ ゴシック"/>
        <family val="3"/>
        <charset val="128"/>
      </rPr>
      <t>姓名間に全角空白</t>
    </r>
    <rPh sb="1" eb="4">
      <t>ダンタイセン</t>
    </rPh>
    <phoneticPr fontId="2"/>
  </si>
  <si>
    <t>参加記念品はTシャツになりますので、1枚選択してください。</t>
    <rPh sb="0" eb="5">
      <t>サンカキネンヒン</t>
    </rPh>
    <rPh sb="19" eb="22">
      <t>マイセンタク</t>
    </rPh>
    <phoneticPr fontId="2"/>
  </si>
  <si>
    <r>
      <t xml:space="preserve">・大学単位（男女合わせて）で記入ください。
</t>
    </r>
    <r>
      <rPr>
        <b/>
        <sz val="11"/>
        <color rgb="FFFF0000"/>
        <rFont val="ＭＳ ゴシック"/>
        <family val="3"/>
        <charset val="128"/>
      </rPr>
      <t>・参加数欄について
　団体は参加団体数（男女各1or空白）を入力
　個人は参加人数を入力（ダブルス1組の場合は2と入力）
　混合複において他大学とのペアになる場合は参加料は1名分（6,000円÷2
　＝3,000円）を双方から入金してください。
・本大会は会場の空調等の電気代増に伴い，施設利用料として参加者1人につき1000円徴収します。ご了承ください。</t>
    </r>
    <r>
      <rPr>
        <sz val="11"/>
        <color theme="1"/>
        <rFont val="ＭＳ ゴシック"/>
        <family val="3"/>
        <charset val="128"/>
      </rPr>
      <t>　</t>
    </r>
    <rPh sb="1" eb="5">
      <t>ダイガクタンイ</t>
    </rPh>
    <rPh sb="6" eb="8">
      <t>ダンジョ</t>
    </rPh>
    <rPh sb="8" eb="9">
      <t>ア</t>
    </rPh>
    <rPh sb="14" eb="16">
      <t>キニュウ</t>
    </rPh>
    <rPh sb="91" eb="94">
      <t>タダイガク</t>
    </rPh>
    <rPh sb="101" eb="103">
      <t>バアイ</t>
    </rPh>
    <rPh sb="104" eb="107">
      <t>サンカリョウ</t>
    </rPh>
    <rPh sb="147" eb="150">
      <t>ホンタイカイ</t>
    </rPh>
    <rPh sb="151" eb="153">
      <t>カイジョウ</t>
    </rPh>
    <phoneticPr fontId="2"/>
  </si>
  <si>
    <t>施設利用料</t>
    <rPh sb="0" eb="2">
      <t>シセツ</t>
    </rPh>
    <rPh sb="2" eb="5">
      <t>リヨウリョウ</t>
    </rPh>
    <phoneticPr fontId="2"/>
  </si>
  <si>
    <t>個人戦（単・複）の申込用紙になります。
学内ランキング順で記入してください。</t>
    <rPh sb="0" eb="3">
      <t>コジンセン</t>
    </rPh>
    <rPh sb="4" eb="5">
      <t>タン</t>
    </rPh>
    <rPh sb="6" eb="7">
      <t>フク</t>
    </rPh>
    <rPh sb="9" eb="13">
      <t>モウシコミヨウシ</t>
    </rPh>
    <rPh sb="20" eb="22">
      <t>ガクナイ</t>
    </rPh>
    <rPh sb="27" eb="28">
      <t>ジュン</t>
    </rPh>
    <rPh sb="29" eb="31">
      <t>キニュウ</t>
    </rPh>
    <phoneticPr fontId="2"/>
  </si>
  <si>
    <t>他大学選手と組む場合、申込書は双方から提出してください。
参加料も各々の手続きとなります。（1名分3,000円　内訳：6,000円÷2）
学内ランキング順で記入してください。
他大学と組む場合はおおよそのランキングで構いません。</t>
    <rPh sb="69" eb="71">
      <t>ガクナイ</t>
    </rPh>
    <rPh sb="76" eb="77">
      <t>ジュン</t>
    </rPh>
    <rPh sb="78" eb="80">
      <t>キニュウ</t>
    </rPh>
    <rPh sb="92" eb="93">
      <t>ク</t>
    </rPh>
    <rPh sb="94" eb="96">
      <t>バアイ</t>
    </rPh>
    <rPh sb="108" eb="109">
      <t>カマ</t>
    </rPh>
    <phoneticPr fontId="2"/>
  </si>
  <si>
    <t>MT</t>
    <phoneticPr fontId="2"/>
  </si>
  <si>
    <t>WT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</si>
</sst>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25">
    <font>
      <sz val="11"/>
      <color theme="1"/>
      <name val="Yu Gothic"/>
      <family val="3"/>
      <charset val="128"/>
    </font>
    <font>
      <sz val="11"/>
      <color theme="1"/>
      <name val="Yu Gothic"/>
      <family val="2"/>
      <charset val="128"/>
      <scheme val="minor"/>
    </font>
    <font>
      <sz val="6"/>
      <name val="Yu Gothic"/>
      <family val="3"/>
      <charset val="128"/>
    </font>
    <font>
      <sz val="11"/>
      <color theme="1"/>
      <name val="Yu Gothic"/>
      <family val="3"/>
      <charset val="128"/>
    </font>
    <font>
      <sz val="11"/>
      <name val="ＭＳ Ｐゴシック"/>
      <family val="3"/>
      <charset val="128"/>
    </font>
    <font>
      <sz val="12"/>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1"/>
      <color rgb="FFFF0000"/>
      <name val="ＭＳ ゴシック"/>
      <family val="3"/>
      <charset val="128"/>
    </font>
    <font>
      <sz val="10.5"/>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b/>
      <sz val="16"/>
      <color rgb="FFFF0000"/>
      <name val="ＭＳ ゴシック"/>
      <family val="3"/>
      <charset val="128"/>
    </font>
    <font>
      <b/>
      <sz val="16"/>
      <color rgb="FF2009FF"/>
      <name val="ＭＳ ゴシック"/>
      <family val="3"/>
      <charset val="128"/>
    </font>
    <font>
      <b/>
      <u/>
      <sz val="11"/>
      <color theme="1"/>
      <name val="ＭＳ ゴシック"/>
      <family val="3"/>
      <charset val="128"/>
    </font>
    <font>
      <b/>
      <sz val="11"/>
      <color rgb="FFFF0000"/>
      <name val="ＭＳ ゴシック"/>
      <family val="3"/>
      <charset val="128"/>
    </font>
    <font>
      <b/>
      <sz val="12"/>
      <color rgb="FFFF0000"/>
      <name val="ＭＳ ゴシック"/>
      <family val="3"/>
      <charset val="128"/>
    </font>
    <font>
      <u/>
      <sz val="11"/>
      <color theme="10"/>
      <name val="Yu Gothic"/>
      <family val="3"/>
      <charset val="128"/>
    </font>
    <font>
      <b/>
      <sz val="10"/>
      <color rgb="FFFF0000"/>
      <name val="ＭＳ ゴシック"/>
      <family val="3"/>
      <charset val="128"/>
    </font>
    <font>
      <sz val="11"/>
      <color theme="0"/>
      <name val="ＭＳ ゴシック"/>
      <family val="3"/>
      <charset val="128"/>
    </font>
    <font>
      <sz val="12"/>
      <color rgb="FFFF0000"/>
      <name val="ＭＳ ゴシック"/>
      <family val="3"/>
      <charset val="128"/>
    </font>
    <font>
      <sz val="11"/>
      <color rgb="FFFF0000"/>
      <name val="Yu Gothic"/>
      <family val="3"/>
      <charset val="128"/>
    </font>
    <font>
      <i/>
      <sz val="11"/>
      <color rgb="FFFF0000"/>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4"/>
        <bgColor indexed="64"/>
      </patternFill>
    </fill>
  </fills>
  <borders count="77">
    <border>
      <left/>
      <right/>
      <top/>
      <bottom/>
      <diagonal/>
    </border>
    <border>
      <left style="thin">
        <color indexed="64"/>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hair">
        <color auto="1"/>
      </left>
      <right/>
      <top style="hair">
        <color auto="1"/>
      </top>
      <bottom style="hair">
        <color auto="1"/>
      </bottom>
      <diagonal/>
    </border>
    <border>
      <left/>
      <right/>
      <top style="thin">
        <color auto="1"/>
      </top>
      <bottom style="thin">
        <color auto="1"/>
      </bottom>
      <diagonal/>
    </border>
    <border>
      <left/>
      <right style="hair">
        <color auto="1"/>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 diagonalDown="1">
      <left style="thin">
        <color auto="1"/>
      </left>
      <right style="hair">
        <color auto="1"/>
      </right>
      <top style="hair">
        <color auto="1"/>
      </top>
      <bottom style="hair">
        <color auto="1"/>
      </bottom>
      <diagonal style="thin">
        <color auto="1"/>
      </diagonal>
    </border>
    <border diagonalDown="1">
      <left style="hair">
        <color auto="1"/>
      </left>
      <right style="hair">
        <color auto="1"/>
      </right>
      <top style="hair">
        <color auto="1"/>
      </top>
      <bottom style="hair">
        <color auto="1"/>
      </bottom>
      <diagonal style="thin">
        <color auto="1"/>
      </diagonal>
    </border>
    <border diagonalDown="1">
      <left style="hair">
        <color auto="1"/>
      </left>
      <right style="thin">
        <color auto="1"/>
      </right>
      <top style="hair">
        <color auto="1"/>
      </top>
      <bottom style="hair">
        <color auto="1"/>
      </bottom>
      <diagonal style="thin">
        <color auto="1"/>
      </diagonal>
    </border>
    <border diagonalDown="1">
      <left style="thin">
        <color auto="1"/>
      </left>
      <right style="hair">
        <color auto="1"/>
      </right>
      <top style="hair">
        <color auto="1"/>
      </top>
      <bottom style="thin">
        <color auto="1"/>
      </bottom>
      <diagonal style="thin">
        <color auto="1"/>
      </diagonal>
    </border>
    <border diagonalDown="1">
      <left style="hair">
        <color auto="1"/>
      </left>
      <right style="hair">
        <color auto="1"/>
      </right>
      <top style="hair">
        <color auto="1"/>
      </top>
      <bottom style="thin">
        <color auto="1"/>
      </bottom>
      <diagonal style="thin">
        <color auto="1"/>
      </diagonal>
    </border>
    <border diagonalDown="1">
      <left style="hair">
        <color auto="1"/>
      </left>
      <right style="thin">
        <color auto="1"/>
      </right>
      <top style="hair">
        <color auto="1"/>
      </top>
      <bottom style="thin">
        <color auto="1"/>
      </bottom>
      <diagonal style="thin">
        <color auto="1"/>
      </diagonal>
    </border>
    <border diagonalDown="1">
      <left style="thin">
        <color auto="1"/>
      </left>
      <right style="hair">
        <color auto="1"/>
      </right>
      <top style="thin">
        <color auto="1"/>
      </top>
      <bottom style="hair">
        <color auto="1"/>
      </bottom>
      <diagonal style="thin">
        <color auto="1"/>
      </diagonal>
    </border>
    <border diagonalDown="1">
      <left style="hair">
        <color auto="1"/>
      </left>
      <right style="hair">
        <color auto="1"/>
      </right>
      <top style="thin">
        <color auto="1"/>
      </top>
      <bottom style="hair">
        <color auto="1"/>
      </bottom>
      <diagonal style="thin">
        <color auto="1"/>
      </diagonal>
    </border>
    <border diagonalDown="1">
      <left style="hair">
        <color auto="1"/>
      </left>
      <right style="thin">
        <color auto="1"/>
      </right>
      <top style="thin">
        <color auto="1"/>
      </top>
      <bottom style="hair">
        <color auto="1"/>
      </bottom>
      <diagonal style="thin">
        <color auto="1"/>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style="hair">
        <color auto="1"/>
      </left>
      <right/>
      <top/>
      <bottom style="thin">
        <color auto="1"/>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bottom/>
      <diagonal/>
    </border>
    <border>
      <left style="hair">
        <color auto="1"/>
      </left>
      <right style="thin">
        <color auto="1"/>
      </right>
      <top/>
      <bottom/>
      <diagonal/>
    </border>
    <border diagonalDown="1">
      <left style="hair">
        <color auto="1"/>
      </left>
      <right style="hair">
        <color auto="1"/>
      </right>
      <top/>
      <bottom style="hair">
        <color auto="1"/>
      </bottom>
      <diagonal style="hair">
        <color auto="1"/>
      </diagonal>
    </border>
    <border diagonalDown="1">
      <left style="thin">
        <color auto="1"/>
      </left>
      <right style="hair">
        <color auto="1"/>
      </right>
      <top/>
      <bottom style="hair">
        <color auto="1"/>
      </bottom>
      <diagonal style="thin">
        <color auto="1"/>
      </diagonal>
    </border>
    <border diagonalDown="1">
      <left style="hair">
        <color auto="1"/>
      </left>
      <right style="hair">
        <color auto="1"/>
      </right>
      <top/>
      <bottom style="hair">
        <color auto="1"/>
      </bottom>
      <diagonal style="thin">
        <color auto="1"/>
      </diagonal>
    </border>
    <border diagonalDown="1">
      <left style="hair">
        <color auto="1"/>
      </left>
      <right style="thin">
        <color auto="1"/>
      </right>
      <top/>
      <bottom style="hair">
        <color auto="1"/>
      </bottom>
      <diagonal style="thin">
        <color auto="1"/>
      </diagonal>
    </border>
    <border diagonalDown="1">
      <left style="thin">
        <color auto="1"/>
      </left>
      <right style="hair">
        <color auto="1"/>
      </right>
      <top/>
      <bottom/>
      <diagonal style="thin">
        <color auto="1"/>
      </diagonal>
    </border>
    <border diagonalDown="1">
      <left style="hair">
        <color auto="1"/>
      </left>
      <right style="hair">
        <color auto="1"/>
      </right>
      <top/>
      <bottom/>
      <diagonal style="thin">
        <color auto="1"/>
      </diagonal>
    </border>
    <border diagonalDown="1">
      <left style="hair">
        <color auto="1"/>
      </left>
      <right style="thin">
        <color auto="1"/>
      </right>
      <top/>
      <bottom/>
      <diagonal style="thin">
        <color auto="1"/>
      </diagonal>
    </border>
    <border>
      <left/>
      <right/>
      <top style="hair">
        <color auto="1"/>
      </top>
      <bottom style="hair">
        <color indexed="64"/>
      </bottom>
      <diagonal/>
    </border>
    <border>
      <left/>
      <right style="thin">
        <color auto="1"/>
      </right>
      <top style="hair">
        <color auto="1"/>
      </top>
      <bottom style="hair">
        <color indexed="64"/>
      </bottom>
      <diagonal/>
    </border>
    <border diagonalDown="1">
      <left style="thin">
        <color indexed="64"/>
      </left>
      <right/>
      <top style="thin">
        <color auto="1"/>
      </top>
      <bottom style="hair">
        <color indexed="64"/>
      </bottom>
      <diagonal style="thin">
        <color indexed="64"/>
      </diagonal>
    </border>
    <border diagonalDown="1">
      <left/>
      <right/>
      <top style="thin">
        <color auto="1"/>
      </top>
      <bottom style="hair">
        <color indexed="64"/>
      </bottom>
      <diagonal style="thin">
        <color indexed="64"/>
      </diagonal>
    </border>
    <border diagonalDown="1">
      <left/>
      <right style="thin">
        <color auto="1"/>
      </right>
      <top style="thin">
        <color auto="1"/>
      </top>
      <bottom style="hair">
        <color indexed="64"/>
      </bottom>
      <diagonal style="thin">
        <color indexed="64"/>
      </diagonal>
    </border>
    <border diagonalDown="1">
      <left style="thin">
        <color indexed="64"/>
      </left>
      <right/>
      <top style="hair">
        <color indexed="64"/>
      </top>
      <bottom style="hair">
        <color auto="1"/>
      </bottom>
      <diagonal style="thin">
        <color indexed="64"/>
      </diagonal>
    </border>
    <border diagonalDown="1">
      <left/>
      <right/>
      <top style="hair">
        <color indexed="64"/>
      </top>
      <bottom style="hair">
        <color auto="1"/>
      </bottom>
      <diagonal style="thin">
        <color indexed="64"/>
      </diagonal>
    </border>
    <border diagonalDown="1">
      <left/>
      <right style="thin">
        <color auto="1"/>
      </right>
      <top style="hair">
        <color indexed="64"/>
      </top>
      <bottom style="hair">
        <color auto="1"/>
      </bottom>
      <diagonal style="thin">
        <color indexed="64"/>
      </diagonal>
    </border>
    <border>
      <left/>
      <right/>
      <top style="hair">
        <color auto="1"/>
      </top>
      <bottom style="thin">
        <color auto="1"/>
      </bottom>
      <diagonal/>
    </border>
    <border>
      <left/>
      <right style="thin">
        <color auto="1"/>
      </right>
      <top style="hair">
        <color auto="1"/>
      </top>
      <bottom style="thin">
        <color auto="1"/>
      </bottom>
      <diagonal/>
    </border>
    <border>
      <left/>
      <right style="hair">
        <color indexed="64"/>
      </right>
      <top style="thin">
        <color auto="1"/>
      </top>
      <bottom style="thin">
        <color auto="1"/>
      </bottom>
      <diagonal/>
    </border>
    <border>
      <left style="hair">
        <color auto="1"/>
      </left>
      <right style="hair">
        <color indexed="64"/>
      </right>
      <top style="thin">
        <color auto="1"/>
      </top>
      <bottom style="medium">
        <color auto="1"/>
      </bottom>
      <diagonal/>
    </border>
    <border>
      <left style="hair">
        <color auto="1"/>
      </left>
      <right style="thin">
        <color indexed="64"/>
      </right>
      <top style="thin">
        <color auto="1"/>
      </top>
      <bottom style="medium">
        <color auto="1"/>
      </bottom>
      <diagonal/>
    </border>
  </borders>
  <cellStyleXfs count="7">
    <xf numFmtId="0" fontId="0"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1" fillId="0" borderId="0">
      <alignment vertical="center"/>
    </xf>
    <xf numFmtId="0" fontId="19" fillId="0" borderId="0" applyNumberFormat="0" applyFill="0" applyBorder="0" applyAlignment="0" applyProtection="0"/>
  </cellStyleXfs>
  <cellXfs count="197">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9"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horizontal="right" vertical="center" shrinkToFit="1"/>
    </xf>
    <xf numFmtId="0" fontId="7" fillId="2" borderId="7" xfId="0" applyFont="1" applyFill="1" applyBorder="1" applyAlignment="1">
      <alignment vertical="center" shrinkToFit="1"/>
    </xf>
    <xf numFmtId="0" fontId="7" fillId="2" borderId="10" xfId="0" applyFont="1" applyFill="1" applyBorder="1" applyAlignment="1">
      <alignment vertical="center" shrinkToFit="1"/>
    </xf>
    <xf numFmtId="0" fontId="7" fillId="2" borderId="13"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vertical="center"/>
    </xf>
    <xf numFmtId="177" fontId="7" fillId="0" borderId="3" xfId="0" applyNumberFormat="1"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177" fontId="7" fillId="0" borderId="6" xfId="0" applyNumberFormat="1" applyFont="1" applyBorder="1" applyAlignment="1">
      <alignment vertical="center"/>
    </xf>
    <xf numFmtId="177" fontId="7" fillId="0" borderId="9" xfId="0" applyNumberFormat="1" applyFont="1" applyBorder="1" applyAlignment="1">
      <alignment vertical="center"/>
    </xf>
    <xf numFmtId="177" fontId="7" fillId="0" borderId="12" xfId="0" applyNumberFormat="1" applyFont="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177" fontId="7" fillId="0" borderId="3" xfId="0" applyNumberFormat="1" applyFont="1" applyBorder="1" applyAlignment="1">
      <alignment horizontal="right" vertical="center"/>
    </xf>
    <xf numFmtId="0" fontId="7" fillId="0" borderId="9" xfId="0" applyFont="1" applyBorder="1" applyAlignment="1">
      <alignment horizontal="right" vertical="center"/>
    </xf>
    <xf numFmtId="0" fontId="7" fillId="0" borderId="15" xfId="0" applyFont="1" applyBorder="1" applyAlignment="1">
      <alignment horizontal="right" vertical="center" shrinkToFit="1"/>
    </xf>
    <xf numFmtId="0" fontId="7" fillId="0" borderId="1" xfId="0" applyFont="1" applyBorder="1" applyAlignment="1">
      <alignment vertical="center" shrinkToFit="1"/>
    </xf>
    <xf numFmtId="0" fontId="7" fillId="0" borderId="3" xfId="0" applyFont="1" applyBorder="1" applyAlignment="1">
      <alignment horizontal="right" vertical="center" shrinkToFit="1"/>
    </xf>
    <xf numFmtId="0" fontId="7" fillId="0" borderId="15" xfId="0" applyFont="1" applyBorder="1" applyAlignment="1">
      <alignment horizontal="center" vertical="center" shrinkToFit="1"/>
    </xf>
    <xf numFmtId="0" fontId="7" fillId="3" borderId="0" xfId="0" applyFont="1" applyFill="1" applyAlignment="1">
      <alignment vertical="center" shrinkToFit="1"/>
    </xf>
    <xf numFmtId="0" fontId="7" fillId="0" borderId="0" xfId="0" applyFont="1" applyAlignment="1">
      <alignment horizontal="center" vertical="center"/>
    </xf>
    <xf numFmtId="0" fontId="7" fillId="0" borderId="18" xfId="0" applyFont="1" applyBorder="1" applyAlignment="1">
      <alignment horizontal="right" vertical="center"/>
    </xf>
    <xf numFmtId="0" fontId="7" fillId="2" borderId="21" xfId="0" applyFont="1" applyFill="1" applyBorder="1" applyAlignment="1">
      <alignment horizontal="left" vertical="center"/>
    </xf>
    <xf numFmtId="0" fontId="7" fillId="2" borderId="24" xfId="0" applyFont="1" applyFill="1" applyBorder="1" applyAlignment="1">
      <alignment horizontal="left" vertical="center"/>
    </xf>
    <xf numFmtId="0" fontId="7" fillId="2" borderId="20" xfId="0" applyFont="1" applyFill="1" applyBorder="1" applyAlignment="1">
      <alignment horizontal="left" vertical="center"/>
    </xf>
    <xf numFmtId="0" fontId="10" fillId="0" borderId="0" xfId="0" applyFont="1" applyAlignment="1">
      <alignment horizontal="left" vertical="center"/>
    </xf>
    <xf numFmtId="0" fontId="7" fillId="0" borderId="25" xfId="0" applyFont="1" applyBorder="1" applyAlignment="1">
      <alignment horizontal="left" vertical="center"/>
    </xf>
    <xf numFmtId="0" fontId="7" fillId="2" borderId="26" xfId="0" applyFont="1" applyFill="1" applyBorder="1" applyAlignment="1">
      <alignment horizontal="left" vertical="center"/>
    </xf>
    <xf numFmtId="0" fontId="7" fillId="2" borderId="27" xfId="0" applyFont="1" applyFill="1" applyBorder="1" applyAlignment="1">
      <alignment horizontal="left" vertical="center"/>
    </xf>
    <xf numFmtId="0" fontId="7" fillId="0" borderId="0" xfId="0" applyFont="1" applyAlignment="1">
      <alignment horizontal="left" vertical="top"/>
    </xf>
    <xf numFmtId="0" fontId="10" fillId="0" borderId="0" xfId="0" applyFont="1" applyAlignment="1">
      <alignment horizontal="left" vertical="top"/>
    </xf>
    <xf numFmtId="0" fontId="7" fillId="0" borderId="25" xfId="0" applyFont="1" applyBorder="1" applyAlignment="1">
      <alignment horizontal="center" vertical="center" shrinkToFit="1"/>
    </xf>
    <xf numFmtId="0" fontId="7" fillId="2" borderId="28" xfId="0" applyFont="1" applyFill="1" applyBorder="1" applyAlignment="1">
      <alignment vertical="center" shrinkToFit="1"/>
    </xf>
    <xf numFmtId="0" fontId="7" fillId="2" borderId="27" xfId="0" applyFont="1" applyFill="1" applyBorder="1" applyAlignment="1">
      <alignment vertical="center" shrinkToFit="1"/>
    </xf>
    <xf numFmtId="0" fontId="7" fillId="0" borderId="29"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0" xfId="0" applyFont="1" applyAlignment="1">
      <alignment horizontal="left" vertical="center" shrinkToFit="1"/>
    </xf>
    <xf numFmtId="0" fontId="7" fillId="0" borderId="0" xfId="0" applyFont="1" applyAlignment="1">
      <alignment vertical="center"/>
    </xf>
    <xf numFmtId="0" fontId="11" fillId="0" borderId="0" xfId="0" applyFont="1" applyAlignment="1">
      <alignment vertical="center" shrinkToFit="1"/>
    </xf>
    <xf numFmtId="178" fontId="7" fillId="0" borderId="7" xfId="0" applyNumberFormat="1" applyFont="1" applyBorder="1" applyAlignment="1">
      <alignment vertical="center" shrinkToFit="1"/>
    </xf>
    <xf numFmtId="178" fontId="7" fillId="0" borderId="10" xfId="0" applyNumberFormat="1" applyFont="1" applyBorder="1" applyAlignment="1">
      <alignment vertical="center" shrinkToFit="1"/>
    </xf>
    <xf numFmtId="178" fontId="7" fillId="3" borderId="8" xfId="0" applyNumberFormat="1" applyFont="1" applyFill="1" applyBorder="1" applyAlignment="1">
      <alignment vertical="center" shrinkToFit="1"/>
    </xf>
    <xf numFmtId="178" fontId="7" fillId="0" borderId="32" xfId="0" applyNumberFormat="1" applyFont="1" applyBorder="1" applyAlignment="1">
      <alignment vertical="center" shrinkToFit="1"/>
    </xf>
    <xf numFmtId="178" fontId="7" fillId="3" borderId="11" xfId="0"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0" fontId="7" fillId="4" borderId="0" xfId="0" applyFont="1" applyFill="1" applyAlignment="1">
      <alignment vertical="center" shrinkToFit="1"/>
    </xf>
    <xf numFmtId="0" fontId="7" fillId="4" borderId="1" xfId="0" applyFont="1" applyFill="1" applyBorder="1" applyAlignment="1">
      <alignment vertical="center" shrinkToFit="1"/>
    </xf>
    <xf numFmtId="0" fontId="7" fillId="0" borderId="1" xfId="0" applyFont="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14" fillId="5" borderId="0" xfId="0" applyFont="1" applyFill="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17"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7" fillId="2" borderId="33" xfId="0" applyFont="1" applyFill="1" applyBorder="1" applyAlignment="1">
      <alignment horizontal="left" vertical="center"/>
    </xf>
    <xf numFmtId="0" fontId="7" fillId="0" borderId="23" xfId="0" applyFont="1" applyBorder="1" applyAlignment="1">
      <alignment horizontal="left" vertical="top" wrapText="1"/>
    </xf>
    <xf numFmtId="0" fontId="7" fillId="0" borderId="34" xfId="0" applyFont="1" applyBorder="1" applyAlignment="1">
      <alignment horizontal="left" vertical="top" wrapText="1"/>
    </xf>
    <xf numFmtId="0" fontId="7" fillId="0" borderId="20" xfId="0" applyFont="1" applyBorder="1" applyAlignment="1">
      <alignment horizontal="left" vertical="top" wrapText="1"/>
    </xf>
    <xf numFmtId="0" fontId="5" fillId="0" borderId="22"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2" xfId="0" applyFont="1" applyBorder="1" applyAlignment="1">
      <alignment horizontal="center" vertical="center" shrinkToFit="1"/>
    </xf>
    <xf numFmtId="0" fontId="15" fillId="6" borderId="0" xfId="0" applyFont="1" applyFill="1" applyAlignment="1">
      <alignment horizontal="center" vertical="center" shrinkToFit="1"/>
    </xf>
    <xf numFmtId="0" fontId="7" fillId="0" borderId="35" xfId="0" applyFont="1" applyBorder="1" applyAlignment="1">
      <alignment vertical="center" shrinkToFit="1"/>
    </xf>
    <xf numFmtId="0" fontId="7" fillId="2" borderId="36" xfId="0" applyFont="1" applyFill="1" applyBorder="1" applyAlignment="1">
      <alignment vertical="center" shrinkToFit="1"/>
    </xf>
    <xf numFmtId="0" fontId="7" fillId="2" borderId="37" xfId="0" applyFont="1" applyFill="1" applyBorder="1" applyAlignment="1">
      <alignment vertical="center" shrinkToFit="1"/>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9" xfId="0" applyFont="1" applyBorder="1" applyAlignment="1">
      <alignment vertical="center" shrinkToFit="1"/>
    </xf>
    <xf numFmtId="0" fontId="7" fillId="0" borderId="50" xfId="0" applyFont="1" applyBorder="1" applyAlignment="1">
      <alignment vertical="center" shrinkToFit="1"/>
    </xf>
    <xf numFmtId="0" fontId="7" fillId="0" borderId="52" xfId="0" applyFont="1" applyBorder="1" applyAlignment="1">
      <alignment horizontal="right" vertical="center" shrinkToFit="1"/>
    </xf>
    <xf numFmtId="0" fontId="7" fillId="0" borderId="52" xfId="0" applyFont="1" applyBorder="1" applyAlignment="1">
      <alignment vertical="center" shrinkToFit="1"/>
    </xf>
    <xf numFmtId="0" fontId="7" fillId="0" borderId="53" xfId="0" applyFont="1" applyBorder="1" applyAlignment="1">
      <alignment horizontal="right" vertical="center" shrinkToFit="1"/>
    </xf>
    <xf numFmtId="178" fontId="7" fillId="3" borderId="54" xfId="0" applyNumberFormat="1" applyFont="1" applyFill="1" applyBorder="1" applyAlignment="1">
      <alignment vertical="center" shrinkToFit="1"/>
    </xf>
    <xf numFmtId="177" fontId="7" fillId="2" borderId="10" xfId="0" applyNumberFormat="1" applyFont="1" applyFill="1" applyBorder="1" applyAlignment="1">
      <alignment vertical="center" shrinkToFit="1"/>
    </xf>
    <xf numFmtId="14" fontId="7" fillId="2" borderId="28" xfId="0" applyNumberFormat="1" applyFont="1" applyFill="1" applyBorder="1" applyAlignment="1">
      <alignment vertical="center" shrinkToFit="1"/>
    </xf>
    <xf numFmtId="14" fontId="7" fillId="2" borderId="37" xfId="0" applyNumberFormat="1" applyFont="1" applyFill="1" applyBorder="1" applyAlignment="1">
      <alignment vertical="center" shrinkToFit="1"/>
    </xf>
    <xf numFmtId="0" fontId="9" fillId="2" borderId="1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7" fillId="2" borderId="8"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0" borderId="22" xfId="0" applyFont="1" applyBorder="1" applyAlignment="1">
      <alignment horizontal="left" vertical="center" shrinkToFit="1"/>
    </xf>
    <xf numFmtId="0" fontId="8" fillId="0" borderId="2" xfId="0" applyFont="1" applyBorder="1" applyAlignment="1">
      <alignment vertical="center" shrinkToFit="1"/>
    </xf>
    <xf numFmtId="0" fontId="20" fillId="0" borderId="0" xfId="0" applyFont="1" applyAlignment="1">
      <alignment vertical="center"/>
    </xf>
    <xf numFmtId="0" fontId="15" fillId="6" borderId="0" xfId="0" applyFont="1" applyFill="1" applyAlignment="1">
      <alignment vertical="center" shrinkToFit="1"/>
    </xf>
    <xf numFmtId="0" fontId="14" fillId="5" borderId="0" xfId="0" applyFont="1" applyFill="1" applyAlignment="1">
      <alignment vertical="center"/>
    </xf>
    <xf numFmtId="0" fontId="21" fillId="0" borderId="0" xfId="0" applyFont="1" applyAlignment="1">
      <alignment vertical="center"/>
    </xf>
    <xf numFmtId="0" fontId="14" fillId="0" borderId="0" xfId="0" applyFont="1" applyAlignment="1">
      <alignment vertical="center"/>
    </xf>
    <xf numFmtId="0" fontId="22" fillId="7" borderId="15" xfId="0" applyFont="1" applyFill="1" applyBorder="1" applyAlignment="1">
      <alignment horizontal="right" vertical="center"/>
    </xf>
    <xf numFmtId="0" fontId="22" fillId="7" borderId="15" xfId="0" applyFont="1" applyFill="1" applyBorder="1" applyAlignment="1">
      <alignment vertical="center"/>
    </xf>
    <xf numFmtId="0" fontId="7" fillId="0" borderId="17" xfId="0" applyFont="1" applyBorder="1" applyAlignment="1">
      <alignment horizontal="center" vertical="center" shrinkToFit="1"/>
    </xf>
    <xf numFmtId="0" fontId="7" fillId="0" borderId="57" xfId="0" applyFont="1" applyBorder="1" applyAlignment="1">
      <alignment vertical="center" shrinkToFit="1"/>
    </xf>
    <xf numFmtId="177" fontId="7" fillId="2" borderId="36" xfId="0" applyNumberFormat="1" applyFont="1" applyFill="1" applyBorder="1" applyAlignment="1">
      <alignment vertical="center" shrinkToFit="1"/>
    </xf>
    <xf numFmtId="14" fontId="7" fillId="0" borderId="58" xfId="0" applyNumberFormat="1" applyFont="1" applyBorder="1" applyAlignment="1">
      <alignment horizontal="center" vertical="center" shrinkToFit="1"/>
    </xf>
    <xf numFmtId="14" fontId="7" fillId="0" borderId="59" xfId="0" applyNumberFormat="1" applyFont="1" applyBorder="1" applyAlignment="1">
      <alignment horizontal="center" vertical="center" shrinkToFit="1"/>
    </xf>
    <xf numFmtId="14" fontId="7" fillId="0" borderId="60" xfId="0" applyNumberFormat="1"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7" xfId="0" applyFont="1" applyBorder="1" applyAlignment="1">
      <alignment horizontal="left" vertical="center" shrinkToFit="1"/>
    </xf>
    <xf numFmtId="0" fontId="7" fillId="0" borderId="26"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48" xfId="0" applyFont="1" applyBorder="1" applyAlignment="1">
      <alignment horizontal="left" vertical="center" shrinkToFit="1"/>
    </xf>
    <xf numFmtId="0" fontId="7" fillId="0" borderId="66" xfId="0" applyFont="1" applyBorder="1" applyAlignment="1">
      <alignment horizontal="center" vertical="center" shrinkToFit="1"/>
    </xf>
    <xf numFmtId="0" fontId="7" fillId="0" borderId="67"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55" xfId="0" applyFont="1" applyBorder="1" applyAlignment="1">
      <alignment horizontal="right" vertical="center"/>
    </xf>
    <xf numFmtId="0" fontId="7" fillId="2" borderId="56" xfId="0" applyFont="1" applyFill="1" applyBorder="1" applyAlignment="1">
      <alignment horizontal="left" vertical="center"/>
    </xf>
    <xf numFmtId="0" fontId="7" fillId="0" borderId="6" xfId="0" applyFont="1" applyBorder="1" applyAlignment="1">
      <alignment horizontal="right" vertical="center"/>
    </xf>
    <xf numFmtId="14" fontId="7" fillId="0" borderId="9" xfId="0" applyNumberFormat="1" applyFont="1" applyBorder="1" applyAlignment="1">
      <alignment horizontal="center" vertical="center" shrinkToFit="1"/>
    </xf>
    <xf numFmtId="14" fontId="7" fillId="0" borderId="35" xfId="0" applyNumberFormat="1" applyFont="1" applyBorder="1" applyAlignment="1">
      <alignment horizontal="center" vertical="center" shrinkToFit="1"/>
    </xf>
    <xf numFmtId="0" fontId="7" fillId="0" borderId="35" xfId="0" applyFont="1" applyBorder="1" applyAlignment="1">
      <alignment horizontal="center" vertical="center" shrinkToFit="1"/>
    </xf>
    <xf numFmtId="0" fontId="14" fillId="0" borderId="0" xfId="0" applyFont="1" applyAlignment="1">
      <alignment horizontal="center" vertical="center" shrinkToFit="1"/>
    </xf>
    <xf numFmtId="0" fontId="24" fillId="0" borderId="0" xfId="0" applyFont="1" applyAlignment="1">
      <alignment vertical="center"/>
    </xf>
    <xf numFmtId="178" fontId="7" fillId="0" borderId="13" xfId="0" applyNumberFormat="1" applyFont="1" applyBorder="1" applyAlignment="1">
      <alignment vertical="center" shrinkToFit="1"/>
    </xf>
    <xf numFmtId="178" fontId="7" fillId="3" borderId="14" xfId="0" applyNumberFormat="1" applyFont="1" applyFill="1" applyBorder="1" applyAlignment="1">
      <alignment vertical="center" shrinkToFit="1"/>
    </xf>
    <xf numFmtId="0" fontId="7" fillId="0" borderId="74" xfId="0" applyFont="1" applyBorder="1" applyAlignment="1">
      <alignment horizontal="center" vertical="center" shrinkToFit="1"/>
    </xf>
    <xf numFmtId="178" fontId="7" fillId="0" borderId="75" xfId="0" applyNumberFormat="1" applyFont="1" applyBorder="1" applyAlignment="1">
      <alignment vertical="center" shrinkToFit="1"/>
    </xf>
    <xf numFmtId="178" fontId="7" fillId="3" borderId="76" xfId="0" applyNumberFormat="1" applyFont="1" applyFill="1" applyBorder="1" applyAlignment="1">
      <alignment vertical="center" shrinkToFit="1"/>
    </xf>
    <xf numFmtId="0" fontId="7" fillId="3" borderId="4" xfId="0" applyFont="1" applyFill="1" applyBorder="1" applyAlignment="1">
      <alignment vertical="center" shrinkToFit="1"/>
    </xf>
    <xf numFmtId="0" fontId="7" fillId="4" borderId="0" xfId="0" applyFont="1" applyFill="1" applyAlignment="1">
      <alignment horizontal="right" vertical="center"/>
    </xf>
    <xf numFmtId="0" fontId="7" fillId="2" borderId="7" xfId="0" applyFont="1" applyFill="1" applyBorder="1" applyAlignment="1">
      <alignment horizontal="right" vertical="center" shrinkToFit="1"/>
    </xf>
    <xf numFmtId="0" fontId="7" fillId="0" borderId="0" xfId="0" applyFont="1" applyAlignment="1">
      <alignment horizontal="right" vertical="center"/>
    </xf>
    <xf numFmtId="0" fontId="7" fillId="2" borderId="32" xfId="0" applyFont="1" applyFill="1" applyBorder="1" applyAlignment="1">
      <alignment horizontal="right" vertical="center" shrinkToFit="1"/>
    </xf>
    <xf numFmtId="0" fontId="9" fillId="2" borderId="15" xfId="0" quotePrefix="1" applyFont="1" applyFill="1" applyBorder="1" applyAlignment="1">
      <alignment vertical="center" shrinkToFit="1"/>
    </xf>
    <xf numFmtId="0" fontId="9" fillId="2" borderId="15" xfId="0" applyFont="1" applyFill="1" applyBorder="1" applyAlignment="1">
      <alignment vertical="center" shrinkToFit="1"/>
    </xf>
    <xf numFmtId="0" fontId="19" fillId="2" borderId="15" xfId="6" applyFill="1" applyBorder="1" applyAlignment="1">
      <alignment vertical="center" shrinkToFit="1"/>
    </xf>
    <xf numFmtId="0" fontId="7" fillId="2" borderId="0" xfId="0" applyFont="1" applyFill="1" applyAlignment="1">
      <alignment horizontal="center" vertical="center" shrinkToFit="1"/>
    </xf>
    <xf numFmtId="14" fontId="7" fillId="0" borderId="28" xfId="0" applyNumberFormat="1" applyFont="1" applyBorder="1" applyAlignment="1">
      <alignment horizontal="center" vertical="center" shrinkToFit="1"/>
    </xf>
    <xf numFmtId="14" fontId="7" fillId="0" borderId="64" xfId="0" applyNumberFormat="1" applyFont="1" applyBorder="1" applyAlignment="1">
      <alignment horizontal="center" vertical="center" shrinkToFit="1"/>
    </xf>
    <xf numFmtId="14" fontId="7" fillId="0" borderId="65" xfId="0" applyNumberFormat="1"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65"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2" xfId="0" applyFont="1" applyBorder="1" applyAlignment="1">
      <alignment horizontal="center" vertical="center" shrinkToFit="1"/>
    </xf>
    <xf numFmtId="0" fontId="15" fillId="8" borderId="0" xfId="0" applyFont="1" applyFill="1" applyAlignment="1">
      <alignment horizontal="center" vertical="center" shrinkToFit="1"/>
    </xf>
    <xf numFmtId="0" fontId="0" fillId="8" borderId="0" xfId="0" applyFill="1" applyAlignment="1">
      <alignment vertical="center" shrinkToFit="1"/>
    </xf>
    <xf numFmtId="0" fontId="7" fillId="0" borderId="0" xfId="0" applyFont="1" applyAlignment="1">
      <alignment vertical="center" shrinkToFit="1"/>
    </xf>
    <xf numFmtId="0" fontId="0" fillId="0" borderId="0" xfId="0" applyAlignment="1">
      <alignment vertical="center" shrinkToFit="1"/>
    </xf>
    <xf numFmtId="0" fontId="7" fillId="0" borderId="27"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73" xfId="0" applyFont="1" applyBorder="1" applyAlignment="1">
      <alignment horizontal="center" vertical="center" shrinkToFit="1"/>
    </xf>
    <xf numFmtId="0" fontId="8" fillId="0" borderId="30" xfId="0" applyFont="1" applyBorder="1" applyAlignment="1">
      <alignment horizontal="center" vertical="center" shrinkToFit="1"/>
    </xf>
    <xf numFmtId="0" fontId="14" fillId="5" borderId="0" xfId="0" applyFont="1" applyFill="1" applyAlignment="1">
      <alignment horizontal="center" vertical="center" shrinkToFit="1"/>
    </xf>
    <xf numFmtId="0" fontId="23" fillId="5" borderId="0" xfId="0" applyFont="1" applyFill="1" applyAlignment="1">
      <alignment vertical="center" shrinkToFit="1"/>
    </xf>
    <xf numFmtId="0" fontId="11" fillId="0" borderId="0" xfId="0" applyFont="1" applyAlignment="1">
      <alignment vertical="center" shrinkToFi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176" fontId="7" fillId="0" borderId="6" xfId="0" applyNumberFormat="1" applyFont="1" applyBorder="1" applyAlignment="1">
      <alignment vertical="center"/>
    </xf>
    <xf numFmtId="0" fontId="0" fillId="0" borderId="12" xfId="0" applyBorder="1" applyAlignment="1">
      <alignment vertical="center"/>
    </xf>
    <xf numFmtId="0" fontId="7" fillId="0" borderId="0" xfId="0" applyFont="1" applyAlignment="1">
      <alignment horizontal="center" vertical="center"/>
    </xf>
    <xf numFmtId="0" fontId="8" fillId="0" borderId="2" xfId="0" applyFont="1" applyBorder="1" applyAlignment="1">
      <alignment horizontal="center" vertical="center"/>
    </xf>
  </cellXfs>
  <cellStyles count="7">
    <cellStyle name="ハイパーリンク" xfId="6" builtinId="8"/>
    <cellStyle name="桁区切り 5" xfId="4" xr:uid="{0A0345EA-2F05-4B58-9736-C5D29322E17C}"/>
    <cellStyle name="標準" xfId="0" builtinId="0"/>
    <cellStyle name="標準 2" xfId="1" xr:uid="{E3F82B02-CDB0-4E14-902E-19132358BEA1}"/>
    <cellStyle name="標準 3" xfId="3" xr:uid="{814CFD74-3C23-4D05-B47C-EB650AE56002}"/>
    <cellStyle name="標準 4" xfId="5" xr:uid="{6F61951B-8D4B-4B1C-8A03-C9C8D6BF9795}"/>
    <cellStyle name="標準 5" xfId="2" xr:uid="{B1D53FF0-46D3-4B69-B152-92880E7C246E}"/>
  </cellStyles>
  <dxfs count="0"/>
  <tableStyles count="0" defaultTableStyle="TableStyleMedium2" defaultPivotStyle="PivotStyleLight16"/>
  <colors>
    <mruColors>
      <color rgb="FF20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xdr:col>
      <xdr:colOff>7620</xdr:colOff>
      <xdr:row>4</xdr:row>
      <xdr:rowOff>1</xdr:rowOff>
    </xdr:from>
    <xdr:ext cx="533400" cy="251459"/>
    <xdr:sp macro="" textlink="">
      <xdr:nvSpPr>
        <xdr:cNvPr id="2" name="テキスト ボックス 1">
          <a:extLst>
            <a:ext uri="{FF2B5EF4-FFF2-40B4-BE49-F238E27FC236}">
              <a16:creationId xmlns:a16="http://schemas.microsoft.com/office/drawing/2014/main" id="{54117939-CA7F-925D-0213-7D62BAC808B2}"/>
            </a:ext>
          </a:extLst>
        </xdr:cNvPr>
        <xdr:cNvSpPr txBox="1"/>
      </xdr:nvSpPr>
      <xdr:spPr>
        <a:xfrm>
          <a:off x="1059180" y="1005841"/>
          <a:ext cx="533400" cy="251459"/>
        </a:xfrm>
        <a:prstGeom prst="rect">
          <a:avLst/>
        </a:prstGeom>
        <a:solidFill>
          <a:schemeClr val="accent1">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t>青枠</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2476-B485-4DBA-AB83-C66BF4928004}">
  <sheetPr>
    <pageSetUpPr fitToPage="1"/>
  </sheetPr>
  <dimension ref="A1:I102"/>
  <sheetViews>
    <sheetView workbookViewId="0">
      <selection activeCell="C10" sqref="C10"/>
    </sheetView>
  </sheetViews>
  <sheetFormatPr defaultColWidth="8.58203125" defaultRowHeight="14"/>
  <cols>
    <col min="1" max="1" width="13.83203125" style="1" customWidth="1"/>
    <col min="2" max="2" width="28.33203125" style="1" customWidth="1"/>
    <col min="3" max="3" width="73.5" style="1" customWidth="1"/>
    <col min="4" max="16384" width="8.58203125" style="1"/>
  </cols>
  <sheetData>
    <row r="1" spans="1:9" ht="20.25" customHeight="1">
      <c r="A1" s="2" t="s">
        <v>95</v>
      </c>
      <c r="B1" s="2"/>
      <c r="C1" s="2"/>
      <c r="D1" s="2"/>
      <c r="E1" s="2"/>
    </row>
    <row r="2" spans="1:9" ht="20.25" customHeight="1">
      <c r="B2" s="125" t="s">
        <v>86</v>
      </c>
      <c r="C2" s="126" t="s">
        <v>85</v>
      </c>
      <c r="I2" s="123" t="s">
        <v>87</v>
      </c>
    </row>
    <row r="3" spans="1:9" ht="20.25" customHeight="1">
      <c r="A3" s="1" t="s">
        <v>54</v>
      </c>
      <c r="B3" s="1" t="str">
        <f>IF(C2="","",_xlfn.CONCAT("本申込書は",C2,"の大会申込書です。"))</f>
        <v>本申込書は西日本学生バドミントン選手権の大会申込書です。</v>
      </c>
      <c r="I3" s="123" t="s">
        <v>84</v>
      </c>
    </row>
    <row r="4" spans="1:9" ht="20.25" customHeight="1">
      <c r="B4" s="1" t="s">
        <v>56</v>
      </c>
      <c r="I4" s="123" t="s">
        <v>85</v>
      </c>
    </row>
    <row r="5" spans="1:9" ht="20.25" customHeight="1">
      <c r="B5" s="1" t="s">
        <v>67</v>
      </c>
    </row>
    <row r="6" spans="1:9" ht="20.25" customHeight="1"/>
    <row r="7" spans="1:9" ht="20.25" customHeight="1" thickBot="1">
      <c r="B7" s="84" t="s">
        <v>61</v>
      </c>
      <c r="C7" s="84" t="s">
        <v>60</v>
      </c>
    </row>
    <row r="8" spans="1:9" s="45" customFormat="1" ht="117.5" thickTop="1">
      <c r="B8" s="82" t="s">
        <v>65</v>
      </c>
      <c r="C8" s="82" t="s">
        <v>106</v>
      </c>
    </row>
    <row r="9" spans="1:9" s="45" customFormat="1" ht="52">
      <c r="B9" s="83" t="s">
        <v>66</v>
      </c>
      <c r="C9" s="83" t="s">
        <v>88</v>
      </c>
    </row>
    <row r="10" spans="1:9" s="45" customFormat="1" ht="26">
      <c r="B10" s="83" t="s">
        <v>64</v>
      </c>
      <c r="C10" s="83" t="s">
        <v>108</v>
      </c>
    </row>
    <row r="11" spans="1:9" s="45" customFormat="1" ht="52">
      <c r="B11" s="83" t="s">
        <v>55</v>
      </c>
      <c r="C11" s="83" t="s">
        <v>109</v>
      </c>
    </row>
    <row r="12" spans="1:9" s="45" customFormat="1" ht="39">
      <c r="B12" s="81" t="s">
        <v>97</v>
      </c>
      <c r="C12" s="81" t="s">
        <v>92</v>
      </c>
    </row>
    <row r="13" spans="1:9" ht="20.25" customHeight="1"/>
    <row r="14" spans="1:9" ht="20.25" customHeight="1">
      <c r="A14" s="1" t="s">
        <v>62</v>
      </c>
      <c r="B14" s="1" t="s">
        <v>63</v>
      </c>
    </row>
    <row r="15" spans="1:9" ht="20.25" customHeight="1">
      <c r="B15" s="1" t="s">
        <v>93</v>
      </c>
    </row>
    <row r="16" spans="1:9" ht="20.25" customHeight="1">
      <c r="B16" s="1" t="s">
        <v>78</v>
      </c>
    </row>
    <row r="17" spans="2:2" ht="20.25" customHeight="1">
      <c r="B17" s="1" t="s">
        <v>94</v>
      </c>
    </row>
    <row r="18" spans="2:2" ht="20.25" customHeight="1"/>
    <row r="19" spans="2:2" ht="20.25" customHeight="1"/>
    <row r="20" spans="2:2" ht="20.25" customHeight="1"/>
    <row r="21" spans="2:2" ht="20.25" customHeight="1"/>
    <row r="22" spans="2:2" ht="20.25" customHeight="1"/>
    <row r="23" spans="2:2" ht="20.25" customHeight="1"/>
    <row r="24" spans="2:2" ht="20.25" customHeight="1"/>
    <row r="25" spans="2:2" ht="20.25" customHeight="1"/>
    <row r="26" spans="2:2" ht="20.25" customHeight="1"/>
    <row r="27" spans="2:2" ht="20.25" customHeight="1"/>
    <row r="28" spans="2:2" ht="20.25" customHeight="1"/>
    <row r="29" spans="2:2" ht="20.25" customHeight="1"/>
    <row r="30" spans="2:2" ht="20.25" customHeight="1"/>
    <row r="31" spans="2:2" ht="20.25" customHeight="1"/>
    <row r="32" spans="2: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sheetData>
  <phoneticPr fontId="2"/>
  <dataValidations count="1">
    <dataValidation type="list" allowBlank="1" showInputMessage="1" showErrorMessage="1" sqref="C2" xr:uid="{D812D8B4-A1E7-4064-9BA3-21D2EF87167B}">
      <formula1>$I$2:$I$4</formula1>
    </dataValidation>
  </dataValidations>
  <pageMargins left="0.70866141732283472" right="0.26" top="0.74803149606299213" bottom="0.74803149606299213" header="0.31496062992125984" footer="0.31496062992125984"/>
  <pageSetup paperSize="9" scale="38"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B876-6FB7-455E-BD20-9BC320305DCC}">
  <dimension ref="A1:K27"/>
  <sheetViews>
    <sheetView tabSelected="1" topLeftCell="A9" workbookViewId="0">
      <selection activeCell="E18" sqref="E18"/>
    </sheetView>
  </sheetViews>
  <sheetFormatPr defaultColWidth="8.58203125" defaultRowHeight="13"/>
  <cols>
    <col min="1" max="1" width="14.33203125" style="3" customWidth="1"/>
    <col min="2" max="4" width="15.58203125" style="3" customWidth="1"/>
    <col min="5" max="5" width="23.08203125" style="3" customWidth="1"/>
    <col min="6" max="16384" width="8.58203125" style="3"/>
  </cols>
  <sheetData>
    <row r="1" spans="1:11" ht="18.75" customHeight="1">
      <c r="A1" s="63" t="s">
        <v>38</v>
      </c>
    </row>
    <row r="2" spans="1:11" ht="7.75" customHeight="1">
      <c r="A2" s="55"/>
    </row>
    <row r="3" spans="1:11" ht="18" customHeight="1">
      <c r="A3" s="61" t="str">
        <f>IF(申込書手引き!C2="","参加申込書",IF(COUNTIFS(申込書手引き!C2,"全日本*")&gt;0,"全日本学生バドミントン選手権大会・大学対抗戦参加申込書",_xlfn.CONCAT(申込書手引き!C2,"参加申込書")))</f>
        <v>西日本学生バドミントン選手権参加申込書</v>
      </c>
      <c r="B3" s="62"/>
      <c r="C3" s="62"/>
      <c r="D3" s="62"/>
      <c r="E3" s="10"/>
      <c r="K3" s="123" t="str">
        <f>IF(申込書手引き!C2="","参加申込書",IF(COUNTIFS(申込書手引き!C2,"全日本*")&gt;0,"全日本学生バドミントン選手権大会・大学対抗戦参加申込書",_xlfn.CONCAT(申込書手引き!C2,"参加申込書")))</f>
        <v>西日本学生バドミントン選手権参加申込書</v>
      </c>
    </row>
    <row r="4" spans="1:11" ht="18" customHeight="1">
      <c r="A4" s="36"/>
      <c r="B4" s="4"/>
      <c r="E4" s="10"/>
    </row>
    <row r="5" spans="1:11" ht="18" customHeight="1">
      <c r="A5" s="54" t="s">
        <v>39</v>
      </c>
    </row>
    <row r="6" spans="1:11" ht="18" customHeight="1">
      <c r="A6" s="31" t="s">
        <v>1</v>
      </c>
      <c r="B6" s="169"/>
      <c r="C6" s="169"/>
      <c r="D6" s="32"/>
    </row>
    <row r="7" spans="1:11" ht="18" customHeight="1">
      <c r="A7" s="31" t="s">
        <v>0</v>
      </c>
      <c r="B7" s="169"/>
      <c r="C7" s="169"/>
      <c r="D7" s="32"/>
    </row>
    <row r="8" spans="1:11" ht="18" customHeight="1">
      <c r="A8" s="31" t="s">
        <v>11</v>
      </c>
      <c r="B8" s="169"/>
      <c r="C8" s="169"/>
      <c r="D8" s="32"/>
    </row>
    <row r="9" spans="1:11" ht="18" customHeight="1">
      <c r="A9" s="31" t="s">
        <v>2</v>
      </c>
      <c r="B9" s="169"/>
      <c r="C9" s="169"/>
      <c r="D9" s="32"/>
    </row>
    <row r="10" spans="1:11" ht="18" customHeight="1">
      <c r="A10" s="31" t="s">
        <v>3</v>
      </c>
      <c r="B10" s="169"/>
      <c r="C10" s="169"/>
      <c r="D10" s="32"/>
    </row>
    <row r="11" spans="1:11" ht="18" customHeight="1">
      <c r="A11" s="31" t="s">
        <v>12</v>
      </c>
      <c r="B11" s="168"/>
      <c r="C11" s="169"/>
      <c r="D11" s="32"/>
    </row>
    <row r="12" spans="1:11" ht="18" customHeight="1">
      <c r="A12" s="31" t="s">
        <v>13</v>
      </c>
      <c r="B12" s="170"/>
      <c r="C12" s="169"/>
      <c r="D12" s="32"/>
    </row>
    <row r="13" spans="1:11" ht="18" customHeight="1"/>
    <row r="14" spans="1:11" ht="18" customHeight="1">
      <c r="A14" s="54" t="s">
        <v>83</v>
      </c>
      <c r="B14" s="54"/>
      <c r="C14" s="119"/>
      <c r="D14" s="119"/>
    </row>
    <row r="15" spans="1:11" ht="18" customHeight="1">
      <c r="A15" s="33" t="s">
        <v>24</v>
      </c>
      <c r="B15" s="6" t="s">
        <v>81</v>
      </c>
      <c r="C15" s="6" t="s">
        <v>82</v>
      </c>
      <c r="D15" s="7" t="s">
        <v>23</v>
      </c>
    </row>
    <row r="16" spans="1:11" ht="18" customHeight="1">
      <c r="A16" s="85" t="s">
        <v>69</v>
      </c>
      <c r="B16" s="165"/>
      <c r="C16" s="56">
        <v>20000</v>
      </c>
      <c r="D16" s="58">
        <f t="shared" ref="D16:D22" si="0">B16*C16</f>
        <v>0</v>
      </c>
      <c r="E16" s="77" t="str">
        <f>IF(B16='⑤-男_団体戦'!B27,"","参加数が一致しません。")</f>
        <v/>
      </c>
    </row>
    <row r="17" spans="1:5" ht="18" customHeight="1">
      <c r="A17" s="86" t="s">
        <v>68</v>
      </c>
      <c r="B17" s="167"/>
      <c r="C17" s="59">
        <v>20000</v>
      </c>
      <c r="D17" s="58">
        <f t="shared" si="0"/>
        <v>0</v>
      </c>
      <c r="E17" s="77" t="str">
        <f>IF(B17='⑤-女_団体戦'!B27,"","参加数が一致しません。")</f>
        <v/>
      </c>
    </row>
    <row r="18" spans="1:5" ht="18" customHeight="1">
      <c r="A18" s="85" t="s">
        <v>70</v>
      </c>
      <c r="B18" s="11"/>
      <c r="C18" s="56">
        <v>3000</v>
      </c>
      <c r="D18" s="58">
        <f t="shared" si="0"/>
        <v>0</v>
      </c>
      <c r="E18" s="77" t="str">
        <f>IF(COUNTIF(②₋男_選手情報!$J$14:$J$93,"〇")*①申込者・参加料明細!C18=①申込者・参加料明細!D18,"","参加種目Sの〇の総数と参加数が一致しません。")</f>
        <v/>
      </c>
    </row>
    <row r="19" spans="1:5" ht="18" customHeight="1">
      <c r="A19" s="87" t="s">
        <v>71</v>
      </c>
      <c r="B19" s="12"/>
      <c r="C19" s="57">
        <v>3000</v>
      </c>
      <c r="D19" s="60">
        <f t="shared" si="0"/>
        <v>0</v>
      </c>
      <c r="E19" s="77" t="str">
        <f>IF(COUNTIF(②₋男_選手情報!$K$14:$K$93,"〇")*①申込者・参加料明細!C19=①申込者・参加料明細!D19,"","参加種目Dの〇の総数と参加数が一致しません。")</f>
        <v/>
      </c>
    </row>
    <row r="20" spans="1:5" ht="18" customHeight="1">
      <c r="A20" s="87" t="s">
        <v>72</v>
      </c>
      <c r="B20" s="12"/>
      <c r="C20" s="57">
        <v>3000</v>
      </c>
      <c r="D20" s="60">
        <f t="shared" si="0"/>
        <v>0</v>
      </c>
      <c r="E20" s="77" t="str">
        <f>IF(COUNTIF(②₋女_選手情報!$J$14:$J$50,"〇")*①申込者・参加料明細!C20=①申込者・参加料明細!D20,"","参加種目Sの〇の総数と参加数が一致しません。")</f>
        <v/>
      </c>
    </row>
    <row r="21" spans="1:5" ht="18" customHeight="1">
      <c r="A21" s="87" t="s">
        <v>73</v>
      </c>
      <c r="B21" s="12"/>
      <c r="C21" s="57">
        <v>3000</v>
      </c>
      <c r="D21" s="60">
        <f t="shared" si="0"/>
        <v>0</v>
      </c>
      <c r="E21" s="77" t="str">
        <f>IF(COUNTIF(②₋女_選手情報!$K$14:$K$50,"〇")*①申込者・参加料明細!C21=①申込者・参加料明細!D21,"","参加種目Dの〇の総数と参加数が一致しません。")</f>
        <v/>
      </c>
    </row>
    <row r="22" spans="1:5" ht="18" customHeight="1">
      <c r="A22" s="88" t="s">
        <v>80</v>
      </c>
      <c r="B22" s="13"/>
      <c r="C22" s="158">
        <v>3000</v>
      </c>
      <c r="D22" s="159">
        <f t="shared" si="0"/>
        <v>0</v>
      </c>
      <c r="E22" s="120" t="str">
        <f>IF((COUNTIF(②₋男_選手情報!$L$14:$L$93,"〇")+COUNTIF(②₋女_選手情報!$L$14:$L$50,"〇"))*①申込者・参加料明細!C22=①申込者・参加料明細!D22,"","参加種目XDの男女の〇の総数と参加料が一致しません。")</f>
        <v/>
      </c>
    </row>
    <row r="23" spans="1:5" ht="18" customHeight="1" thickBot="1">
      <c r="A23" s="160" t="s">
        <v>107</v>
      </c>
      <c r="B23" s="163">
        <f>COUNTA(②₋男_選手情報!B14:B93,②₋女_選手情報!B14:B50)</f>
        <v>0</v>
      </c>
      <c r="C23" s="161">
        <v>1000</v>
      </c>
      <c r="D23" s="162">
        <f>B23*C23</f>
        <v>0</v>
      </c>
      <c r="E23" s="120" t="str">
        <f>IF((②₋男_選手情報!B94+②₋女_選手情報!B51)*①申込者・参加料明細!C23=①申込者・参加料明細!D23,"","エントリー総数と施設使用料が一致しません。")</f>
        <v/>
      </c>
    </row>
    <row r="24" spans="1:5" ht="18" customHeight="1" thickBot="1">
      <c r="A24" s="104"/>
      <c r="B24" s="105"/>
      <c r="C24" s="106" t="s">
        <v>79</v>
      </c>
      <c r="D24" s="107">
        <f>SUM(D16:D23)</f>
        <v>0</v>
      </c>
      <c r="E24" s="77"/>
    </row>
    <row r="25" spans="1:5" ht="18" customHeight="1"/>
    <row r="26" spans="1:5" ht="18" customHeight="1">
      <c r="D26" s="35" t="s">
        <v>25</v>
      </c>
    </row>
    <row r="27" spans="1:5" ht="18" customHeight="1"/>
  </sheetData>
  <mergeCells count="7">
    <mergeCell ref="B11:C11"/>
    <mergeCell ref="B12:C12"/>
    <mergeCell ref="B6:C6"/>
    <mergeCell ref="B7:C7"/>
    <mergeCell ref="B8:C8"/>
    <mergeCell ref="B9:C9"/>
    <mergeCell ref="B10:C10"/>
  </mergeCells>
  <phoneticPr fontId="2"/>
  <dataValidations count="1">
    <dataValidation type="list" allowBlank="1" showInputMessage="1" showErrorMessage="1" sqref="B7:C7" xr:uid="{E4A81448-1DC9-415E-870A-039D40DBEE63}">
      <formula1>"北海道,東北,関東,中部,関西,中四国,九州"</formula1>
    </dataValidation>
  </dataValidations>
  <pageMargins left="0.7" right="0.7" top="0.75" bottom="0.75" header="0.3" footer="0.3"/>
  <pageSetup paperSize="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1CD-0330-4034-B73E-8A048ACBFCDC}">
  <sheetPr>
    <pageSetUpPr fitToPage="1"/>
  </sheetPr>
  <dimension ref="A1:AA96"/>
  <sheetViews>
    <sheetView topLeftCell="A77" workbookViewId="0">
      <selection activeCell="I14" sqref="I14"/>
    </sheetView>
  </sheetViews>
  <sheetFormatPr defaultColWidth="8.58203125" defaultRowHeight="13"/>
  <cols>
    <col min="1" max="1" width="5.58203125" style="3" customWidth="1"/>
    <col min="2" max="2" width="12.83203125" style="3" bestFit="1" customWidth="1"/>
    <col min="3" max="4" width="12.83203125" style="3" customWidth="1"/>
    <col min="5" max="5" width="4.83203125" style="3" bestFit="1" customWidth="1"/>
    <col min="6" max="6" width="14.83203125" style="3" bestFit="1" customWidth="1"/>
    <col min="7" max="7" width="11.58203125" style="3" customWidth="1"/>
    <col min="8" max="8" width="10.83203125" style="3" bestFit="1" customWidth="1"/>
    <col min="9" max="27" width="3.58203125" style="3" customWidth="1"/>
    <col min="28" max="16384" width="8.58203125" style="3"/>
  </cols>
  <sheetData>
    <row r="1" spans="1:27" ht="18.75" customHeight="1">
      <c r="A1" s="63" t="s">
        <v>46</v>
      </c>
      <c r="N1" s="75"/>
      <c r="O1" s="75"/>
      <c r="P1" s="75"/>
      <c r="Q1" s="75"/>
      <c r="S1" s="75"/>
      <c r="T1" s="75"/>
      <c r="U1" s="75"/>
      <c r="V1" s="75"/>
      <c r="X1" s="180" t="s">
        <v>26</v>
      </c>
      <c r="Y1" s="181"/>
      <c r="Z1" s="181"/>
      <c r="AA1" s="181"/>
    </row>
    <row r="2" spans="1:27" ht="7.75" customHeight="1">
      <c r="A2" s="55"/>
      <c r="X2" s="181"/>
      <c r="Y2" s="181"/>
      <c r="Z2" s="181"/>
      <c r="AA2" s="181"/>
    </row>
    <row r="3" spans="1:27" ht="17.25" customHeight="1">
      <c r="B3" s="4" t="s">
        <v>1</v>
      </c>
      <c r="C3" s="171" t="str">
        <f>IF(①申込者・参加料明細!B6="","",①申込者・参加料明細!B6)</f>
        <v/>
      </c>
      <c r="D3" s="171"/>
      <c r="I3" s="10"/>
      <c r="J3" s="10"/>
      <c r="K3" s="10"/>
      <c r="L3" s="10"/>
      <c r="M3" s="182" t="s">
        <v>96</v>
      </c>
      <c r="N3" s="183"/>
      <c r="O3" s="183"/>
      <c r="P3" s="183"/>
      <c r="Q3" s="183"/>
      <c r="R3" s="183"/>
      <c r="S3" s="183"/>
      <c r="T3" s="183"/>
      <c r="U3" s="183"/>
      <c r="V3" s="183"/>
      <c r="W3" s="183"/>
      <c r="X3" s="183"/>
      <c r="Y3" s="183"/>
      <c r="Z3" s="183"/>
      <c r="AA3" s="183"/>
    </row>
    <row r="5" spans="1:27" s="9" customFormat="1">
      <c r="B5" s="157" t="s">
        <v>51</v>
      </c>
      <c r="F5" s="9" t="s">
        <v>18</v>
      </c>
      <c r="H5" s="9" t="s">
        <v>17</v>
      </c>
      <c r="I5" s="179" t="s">
        <v>34</v>
      </c>
      <c r="J5" s="179"/>
      <c r="K5" s="179"/>
      <c r="L5" s="187"/>
      <c r="M5" s="178" t="str">
        <f>IF(COUNTIFS(申込書手引き!C2,"西日本*")&gt;0,"ウェアサイズ カラー（BLAブラック）","以下入力不要")</f>
        <v>ウェアサイズ カラー（BLAブラック）</v>
      </c>
      <c r="N5" s="179"/>
      <c r="O5" s="179"/>
      <c r="P5" s="179"/>
      <c r="Q5" s="179"/>
      <c r="R5" s="178" t="str">
        <f>IF(COUNTIFS(申込書手引き!C2,"西日本*")&gt;0,"ウェアサイズ (NVYネイビー）","以下入力不要")</f>
        <v>ウェアサイズ (NVYネイビー）</v>
      </c>
      <c r="S5" s="179"/>
      <c r="T5" s="179"/>
      <c r="U5" s="179"/>
      <c r="V5" s="179"/>
      <c r="W5" s="178" t="str">
        <f>IF(COUNTIFS(申込書手引き!C2,"西日本*")&gt;0,"ウェアサイズ （WHIホワイト）","以下入力不要")</f>
        <v>ウェアサイズ （WHIホワイト）</v>
      </c>
      <c r="X5" s="179"/>
      <c r="Y5" s="179"/>
      <c r="Z5" s="179"/>
      <c r="AA5" s="179"/>
    </row>
    <row r="6" spans="1:27" s="4" customFormat="1" ht="15" customHeight="1">
      <c r="A6" s="5" t="s">
        <v>14</v>
      </c>
      <c r="B6" s="6" t="s">
        <v>76</v>
      </c>
      <c r="C6" s="6" t="s">
        <v>30</v>
      </c>
      <c r="D6" s="6" t="s">
        <v>31</v>
      </c>
      <c r="E6" s="6" t="s">
        <v>5</v>
      </c>
      <c r="F6" s="6" t="s">
        <v>6</v>
      </c>
      <c r="G6" s="6" t="s">
        <v>32</v>
      </c>
      <c r="H6" s="47" t="s">
        <v>16</v>
      </c>
      <c r="I6" s="51" t="s">
        <v>35</v>
      </c>
      <c r="J6" s="50" t="s">
        <v>33</v>
      </c>
      <c r="K6" s="50" t="s">
        <v>36</v>
      </c>
      <c r="L6" s="52" t="s">
        <v>37</v>
      </c>
      <c r="M6" s="5" t="str">
        <f>IF(COUNTIFS(申込書手引き!C2,"西日本*")&gt;0,"S","")</f>
        <v>S</v>
      </c>
      <c r="N6" s="6" t="str">
        <f>IF(COUNTIFS(申込書手引き!C2,"西日本*")&gt;0,"M","")</f>
        <v>M</v>
      </c>
      <c r="O6" s="6" t="str">
        <f>IF(COUNTIFS(申込書手引き!C2,"西日本*")&gt;0,"L","")</f>
        <v>L</v>
      </c>
      <c r="P6" s="6" t="str">
        <f>IF(COUNTIFS(申込書手引き!C2,"西日本*")&gt;0,"XL","")</f>
        <v>XL</v>
      </c>
      <c r="Q6" s="7" t="str">
        <f>IF(COUNTIFS(申込書手引き!C2,"西日本*")&gt;0,"XXL","")</f>
        <v>XXL</v>
      </c>
      <c r="R6" s="5" t="str">
        <f>IF(COUNTIFS(申込書手引き!C2,"西日本*")&gt;0,"S","")</f>
        <v>S</v>
      </c>
      <c r="S6" s="6" t="str">
        <f>IF(COUNTIFS(申込書手引き!C2,"西日本*")&gt;0,"M","")</f>
        <v>M</v>
      </c>
      <c r="T6" s="6" t="str">
        <f>IF(COUNTIFS(申込書手引き!C2,"西日本*")&gt;0,"L","")</f>
        <v>L</v>
      </c>
      <c r="U6" s="6" t="str">
        <f>IF(COUNTIFS(申込書手引き!C2,"西日本*")&gt;0,"XL","")</f>
        <v>XL</v>
      </c>
      <c r="V6" s="7" t="str">
        <f>IF(COUNTIFS(申込書手引き!C2,"西日本*")&gt;0,"XXL","")</f>
        <v>XXL</v>
      </c>
      <c r="W6" s="5" t="str">
        <f>IF(COUNTIFS(申込書手引き!C2,"西日本*")&gt;0,"S","")</f>
        <v>S</v>
      </c>
      <c r="X6" s="6" t="str">
        <f>IF(COUNTIFS(申込書手引き!C2,"西日本*")&gt;0,"M","")</f>
        <v>M</v>
      </c>
      <c r="Y6" s="6" t="str">
        <f>IF(COUNTIFS(申込書手引き!C2,"西日本*")&gt;0,"L","")</f>
        <v>L</v>
      </c>
      <c r="Z6" s="6" t="str">
        <f>IF(COUNTIFS(申込書手引き!C2,"西日本*")&gt;0,"XL","")</f>
        <v>XL</v>
      </c>
      <c r="AA6" s="7" t="str">
        <f>IF(COUNTIFS(申込書手引き!C2,"西日本*")&gt;0,"XXL","")</f>
        <v>XXL</v>
      </c>
    </row>
    <row r="7" spans="1:27" ht="15" customHeight="1">
      <c r="A7" s="127" t="s">
        <v>28</v>
      </c>
      <c r="B7" s="136"/>
      <c r="C7" s="136"/>
      <c r="D7" s="136"/>
      <c r="E7" s="140"/>
      <c r="F7" s="140"/>
      <c r="G7" s="136"/>
      <c r="H7" s="137"/>
      <c r="I7" s="141"/>
      <c r="J7" s="142"/>
      <c r="K7" s="142"/>
      <c r="L7" s="143"/>
      <c r="M7" s="144"/>
      <c r="N7" s="145"/>
      <c r="O7" s="145"/>
      <c r="P7" s="145"/>
      <c r="Q7" s="146"/>
      <c r="R7" s="144"/>
      <c r="S7" s="145"/>
      <c r="T7" s="145"/>
      <c r="U7" s="145"/>
      <c r="V7" s="146"/>
      <c r="W7" s="144"/>
      <c r="X7" s="145"/>
      <c r="Y7" s="145"/>
      <c r="Z7" s="145"/>
      <c r="AA7" s="146"/>
    </row>
    <row r="8" spans="1:27" ht="15" customHeight="1">
      <c r="A8" s="87" t="s">
        <v>89</v>
      </c>
      <c r="B8" s="138"/>
      <c r="C8" s="138"/>
      <c r="D8" s="138"/>
      <c r="E8" s="128"/>
      <c r="F8" s="128"/>
      <c r="G8" s="138"/>
      <c r="H8" s="139"/>
      <c r="I8" s="147"/>
      <c r="J8" s="148"/>
      <c r="K8" s="148"/>
      <c r="L8" s="149"/>
      <c r="M8" s="96"/>
      <c r="N8" s="97"/>
      <c r="O8" s="97"/>
      <c r="P8" s="97"/>
      <c r="Q8" s="98"/>
      <c r="R8" s="96"/>
      <c r="S8" s="97"/>
      <c r="T8" s="97"/>
      <c r="U8" s="97"/>
      <c r="V8" s="98"/>
      <c r="W8" s="96"/>
      <c r="X8" s="97"/>
      <c r="Y8" s="97"/>
      <c r="Z8" s="97"/>
      <c r="AA8" s="98"/>
    </row>
    <row r="9" spans="1:27" ht="15" customHeight="1">
      <c r="A9" s="87" t="s">
        <v>8</v>
      </c>
      <c r="B9" s="91"/>
      <c r="C9" s="91"/>
      <c r="D9" s="91"/>
      <c r="E9" s="128"/>
      <c r="F9" s="128"/>
      <c r="G9" s="129"/>
      <c r="H9" s="110"/>
      <c r="I9" s="130"/>
      <c r="J9" s="131"/>
      <c r="K9" s="131"/>
      <c r="L9" s="132"/>
      <c r="M9" s="133"/>
      <c r="N9" s="134"/>
      <c r="O9" s="134"/>
      <c r="P9" s="134"/>
      <c r="Q9" s="135"/>
      <c r="R9" s="133"/>
      <c r="S9" s="134"/>
      <c r="T9" s="134"/>
      <c r="U9" s="134"/>
      <c r="V9" s="135"/>
      <c r="W9" s="133"/>
      <c r="X9" s="134"/>
      <c r="Y9" s="134"/>
      <c r="Z9" s="134"/>
      <c r="AA9" s="135"/>
    </row>
    <row r="10" spans="1:27" ht="15" customHeight="1">
      <c r="A10" s="87" t="s">
        <v>74</v>
      </c>
      <c r="B10" s="91"/>
      <c r="C10" s="91"/>
      <c r="D10" s="91"/>
      <c r="E10" s="128"/>
      <c r="F10" s="128"/>
      <c r="G10" s="129"/>
      <c r="H10" s="110"/>
      <c r="I10" s="153"/>
      <c r="J10" s="172"/>
      <c r="K10" s="173"/>
      <c r="L10" s="174"/>
      <c r="M10" s="133"/>
      <c r="N10" s="134"/>
      <c r="O10" s="134"/>
      <c r="P10" s="134"/>
      <c r="Q10" s="135"/>
      <c r="R10" s="133"/>
      <c r="S10" s="134"/>
      <c r="T10" s="134"/>
      <c r="U10" s="134"/>
      <c r="V10" s="135"/>
      <c r="W10" s="133"/>
      <c r="X10" s="134"/>
      <c r="Y10" s="134"/>
      <c r="Z10" s="134"/>
      <c r="AA10" s="135"/>
    </row>
    <row r="11" spans="1:27" ht="15" customHeight="1">
      <c r="A11" s="87" t="s">
        <v>75</v>
      </c>
      <c r="B11" s="91"/>
      <c r="C11" s="91"/>
      <c r="D11" s="91"/>
      <c r="E11" s="128"/>
      <c r="F11" s="128"/>
      <c r="G11" s="129"/>
      <c r="H11" s="110"/>
      <c r="I11" s="154"/>
      <c r="J11" s="172"/>
      <c r="K11" s="173"/>
      <c r="L11" s="174"/>
      <c r="M11" s="133"/>
      <c r="N11" s="134"/>
      <c r="O11" s="134"/>
      <c r="P11" s="134"/>
      <c r="Q11" s="135"/>
      <c r="R11" s="133"/>
      <c r="S11" s="134"/>
      <c r="T11" s="134"/>
      <c r="U11" s="134"/>
      <c r="V11" s="135"/>
      <c r="W11" s="133"/>
      <c r="X11" s="134"/>
      <c r="Y11" s="134"/>
      <c r="Z11" s="134"/>
      <c r="AA11" s="135"/>
    </row>
    <row r="12" spans="1:27" ht="15" customHeight="1">
      <c r="A12" s="87" t="s">
        <v>90</v>
      </c>
      <c r="B12" s="12"/>
      <c r="C12" s="12"/>
      <c r="D12" s="12"/>
      <c r="E12" s="102"/>
      <c r="F12" s="102"/>
      <c r="G12" s="108"/>
      <c r="H12" s="109"/>
      <c r="I12" s="87"/>
      <c r="J12" s="175"/>
      <c r="K12" s="176"/>
      <c r="L12" s="177"/>
      <c r="M12" s="96"/>
      <c r="N12" s="97"/>
      <c r="O12" s="97"/>
      <c r="P12" s="97"/>
      <c r="Q12" s="98"/>
      <c r="R12" s="96"/>
      <c r="S12" s="97"/>
      <c r="T12" s="97"/>
      <c r="U12" s="97"/>
      <c r="V12" s="98"/>
      <c r="W12" s="96"/>
      <c r="X12" s="97"/>
      <c r="Y12" s="97"/>
      <c r="Z12" s="97"/>
      <c r="AA12" s="98"/>
    </row>
    <row r="13" spans="1:27" ht="15" customHeight="1">
      <c r="A13" s="88" t="s">
        <v>91</v>
      </c>
      <c r="B13" s="13"/>
      <c r="C13" s="13"/>
      <c r="D13" s="13"/>
      <c r="E13" s="103"/>
      <c r="F13" s="103"/>
      <c r="G13" s="13"/>
      <c r="H13" s="49"/>
      <c r="I13" s="88"/>
      <c r="J13" s="184"/>
      <c r="K13" s="185"/>
      <c r="L13" s="186"/>
      <c r="M13" s="99"/>
      <c r="N13" s="100"/>
      <c r="O13" s="100"/>
      <c r="P13" s="100"/>
      <c r="Q13" s="101"/>
      <c r="R13" s="99"/>
      <c r="S13" s="100"/>
      <c r="T13" s="100"/>
      <c r="U13" s="100"/>
      <c r="V13" s="101"/>
      <c r="W13" s="99"/>
      <c r="X13" s="100"/>
      <c r="Y13" s="100"/>
      <c r="Z13" s="100"/>
      <c r="AA13" s="101"/>
    </row>
    <row r="14" spans="1:27" ht="15" customHeight="1">
      <c r="A14" s="90" t="s">
        <v>77</v>
      </c>
      <c r="B14" s="91"/>
      <c r="C14" s="91"/>
      <c r="D14" s="91"/>
      <c r="E14" s="91"/>
      <c r="F14" s="91"/>
      <c r="G14" s="91"/>
      <c r="H14" s="110"/>
      <c r="I14" s="93"/>
      <c r="J14" s="94"/>
      <c r="K14" s="94"/>
      <c r="L14" s="95"/>
      <c r="M14" s="93"/>
      <c r="N14" s="94"/>
      <c r="O14" s="94"/>
      <c r="P14" s="94"/>
      <c r="Q14" s="95"/>
      <c r="R14" s="93"/>
      <c r="S14" s="94"/>
      <c r="T14" s="94"/>
      <c r="U14" s="94"/>
      <c r="V14" s="95"/>
      <c r="W14" s="93"/>
      <c r="X14" s="94"/>
      <c r="Y14" s="94"/>
      <c r="Z14" s="94"/>
      <c r="AA14" s="95"/>
    </row>
    <row r="15" spans="1:27" ht="15" customHeight="1">
      <c r="A15" s="8">
        <v>2</v>
      </c>
      <c r="B15" s="12"/>
      <c r="C15" s="12"/>
      <c r="D15" s="12"/>
      <c r="E15" s="12"/>
      <c r="F15" s="12"/>
      <c r="G15" s="12"/>
      <c r="H15" s="109"/>
      <c r="I15" s="67"/>
      <c r="J15" s="68"/>
      <c r="K15" s="68"/>
      <c r="L15" s="69"/>
      <c r="M15" s="67"/>
      <c r="N15" s="68"/>
      <c r="O15" s="68"/>
      <c r="P15" s="68"/>
      <c r="Q15" s="69"/>
      <c r="R15" s="67"/>
      <c r="S15" s="68"/>
      <c r="T15" s="68"/>
      <c r="U15" s="68"/>
      <c r="V15" s="69"/>
      <c r="W15" s="67"/>
      <c r="X15" s="68"/>
      <c r="Y15" s="68"/>
      <c r="Z15" s="68"/>
      <c r="AA15" s="69"/>
    </row>
    <row r="16" spans="1:27" ht="15" customHeight="1">
      <c r="A16" s="8">
        <v>3</v>
      </c>
      <c r="B16" s="12"/>
      <c r="C16" s="12"/>
      <c r="D16" s="12"/>
      <c r="E16" s="12"/>
      <c r="F16" s="12"/>
      <c r="G16" s="12"/>
      <c r="H16" s="48"/>
      <c r="I16" s="67"/>
      <c r="J16" s="68"/>
      <c r="K16" s="68"/>
      <c r="L16" s="69"/>
      <c r="M16" s="67"/>
      <c r="N16" s="68"/>
      <c r="O16" s="68"/>
      <c r="P16" s="68"/>
      <c r="Q16" s="69"/>
      <c r="R16" s="67"/>
      <c r="S16" s="68"/>
      <c r="T16" s="68"/>
      <c r="U16" s="68"/>
      <c r="V16" s="69"/>
      <c r="W16" s="67"/>
      <c r="X16" s="68"/>
      <c r="Y16" s="68"/>
      <c r="Z16" s="68"/>
      <c r="AA16" s="69"/>
    </row>
    <row r="17" spans="1:27" ht="15" customHeight="1">
      <c r="A17" s="8">
        <v>4</v>
      </c>
      <c r="B17" s="12"/>
      <c r="C17" s="12"/>
      <c r="D17" s="12"/>
      <c r="E17" s="12"/>
      <c r="F17" s="12"/>
      <c r="G17" s="12"/>
      <c r="H17" s="48"/>
      <c r="I17" s="67"/>
      <c r="J17" s="68"/>
      <c r="K17" s="68"/>
      <c r="L17" s="69"/>
      <c r="M17" s="67"/>
      <c r="N17" s="68"/>
      <c r="O17" s="68"/>
      <c r="P17" s="68"/>
      <c r="Q17" s="69"/>
      <c r="R17" s="67"/>
      <c r="S17" s="68"/>
      <c r="T17" s="68"/>
      <c r="U17" s="68"/>
      <c r="V17" s="69"/>
      <c r="W17" s="67"/>
      <c r="X17" s="68"/>
      <c r="Y17" s="68"/>
      <c r="Z17" s="68"/>
      <c r="AA17" s="69"/>
    </row>
    <row r="18" spans="1:27" ht="15" customHeight="1">
      <c r="A18" s="8">
        <v>5</v>
      </c>
      <c r="B18" s="12"/>
      <c r="C18" s="12"/>
      <c r="D18" s="12"/>
      <c r="E18" s="12"/>
      <c r="F18" s="12"/>
      <c r="G18" s="12"/>
      <c r="H18" s="48"/>
      <c r="I18" s="67"/>
      <c r="J18" s="68"/>
      <c r="K18" s="68"/>
      <c r="L18" s="69"/>
      <c r="M18" s="67"/>
      <c r="N18" s="68"/>
      <c r="O18" s="68"/>
      <c r="P18" s="68"/>
      <c r="Q18" s="69"/>
      <c r="R18" s="67"/>
      <c r="S18" s="68"/>
      <c r="T18" s="68"/>
      <c r="U18" s="68"/>
      <c r="V18" s="69"/>
      <c r="W18" s="67"/>
      <c r="X18" s="68"/>
      <c r="Y18" s="68"/>
      <c r="Z18" s="68"/>
      <c r="AA18" s="69"/>
    </row>
    <row r="19" spans="1:27" ht="15" customHeight="1">
      <c r="A19" s="8">
        <v>6</v>
      </c>
      <c r="B19" s="12"/>
      <c r="C19" s="12"/>
      <c r="D19" s="12"/>
      <c r="E19" s="12"/>
      <c r="F19" s="12"/>
      <c r="G19" s="12"/>
      <c r="H19" s="48"/>
      <c r="I19" s="67"/>
      <c r="J19" s="68"/>
      <c r="K19" s="68"/>
      <c r="L19" s="69"/>
      <c r="M19" s="67"/>
      <c r="N19" s="68"/>
      <c r="O19" s="68"/>
      <c r="P19" s="68"/>
      <c r="Q19" s="69"/>
      <c r="R19" s="67"/>
      <c r="S19" s="68"/>
      <c r="T19" s="68"/>
      <c r="U19" s="68"/>
      <c r="V19" s="69"/>
      <c r="W19" s="67"/>
      <c r="X19" s="68"/>
      <c r="Y19" s="68"/>
      <c r="Z19" s="68"/>
      <c r="AA19" s="69"/>
    </row>
    <row r="20" spans="1:27" ht="15" customHeight="1">
      <c r="A20" s="8">
        <v>7</v>
      </c>
      <c r="B20" s="12"/>
      <c r="C20" s="12"/>
      <c r="D20" s="12"/>
      <c r="E20" s="12"/>
      <c r="F20" s="12"/>
      <c r="G20" s="12"/>
      <c r="H20" s="48"/>
      <c r="I20" s="67"/>
      <c r="J20" s="68"/>
      <c r="K20" s="68"/>
      <c r="L20" s="69"/>
      <c r="M20" s="67"/>
      <c r="N20" s="68"/>
      <c r="O20" s="68"/>
      <c r="P20" s="68"/>
      <c r="Q20" s="69"/>
      <c r="R20" s="67"/>
      <c r="S20" s="68"/>
      <c r="T20" s="68"/>
      <c r="U20" s="68"/>
      <c r="V20" s="69"/>
      <c r="W20" s="67"/>
      <c r="X20" s="68"/>
      <c r="Y20" s="68"/>
      <c r="Z20" s="68"/>
      <c r="AA20" s="69"/>
    </row>
    <row r="21" spans="1:27" ht="15" customHeight="1">
      <c r="A21" s="8">
        <v>8</v>
      </c>
      <c r="B21" s="12"/>
      <c r="C21" s="12"/>
      <c r="D21" s="12"/>
      <c r="E21" s="12"/>
      <c r="F21" s="12"/>
      <c r="G21" s="12"/>
      <c r="H21" s="48"/>
      <c r="I21" s="67"/>
      <c r="J21" s="68"/>
      <c r="K21" s="68"/>
      <c r="L21" s="69"/>
      <c r="M21" s="67"/>
      <c r="N21" s="68"/>
      <c r="O21" s="68"/>
      <c r="P21" s="68"/>
      <c r="Q21" s="69"/>
      <c r="R21" s="67"/>
      <c r="S21" s="68"/>
      <c r="T21" s="68"/>
      <c r="U21" s="68"/>
      <c r="V21" s="69"/>
      <c r="W21" s="67"/>
      <c r="X21" s="68"/>
      <c r="Y21" s="68"/>
      <c r="Z21" s="68"/>
      <c r="AA21" s="69"/>
    </row>
    <row r="22" spans="1:27" ht="15" customHeight="1">
      <c r="A22" s="8">
        <v>9</v>
      </c>
      <c r="B22" s="12"/>
      <c r="C22" s="12"/>
      <c r="D22" s="12"/>
      <c r="E22" s="12"/>
      <c r="F22" s="12"/>
      <c r="G22" s="12"/>
      <c r="H22" s="48"/>
      <c r="I22" s="67"/>
      <c r="J22" s="68"/>
      <c r="K22" s="68"/>
      <c r="L22" s="69"/>
      <c r="M22" s="67"/>
      <c r="N22" s="68"/>
      <c r="O22" s="68"/>
      <c r="P22" s="68"/>
      <c r="Q22" s="69"/>
      <c r="R22" s="67"/>
      <c r="S22" s="68"/>
      <c r="T22" s="68"/>
      <c r="U22" s="68"/>
      <c r="V22" s="69"/>
      <c r="W22" s="67"/>
      <c r="X22" s="68"/>
      <c r="Y22" s="68"/>
      <c r="Z22" s="68"/>
      <c r="AA22" s="69"/>
    </row>
    <row r="23" spans="1:27" ht="15" customHeight="1">
      <c r="A23" s="8">
        <v>10</v>
      </c>
      <c r="B23" s="12"/>
      <c r="C23" s="12"/>
      <c r="D23" s="12"/>
      <c r="E23" s="12"/>
      <c r="F23" s="12"/>
      <c r="G23" s="12"/>
      <c r="H23" s="48"/>
      <c r="I23" s="67"/>
      <c r="J23" s="68"/>
      <c r="K23" s="68"/>
      <c r="L23" s="69"/>
      <c r="M23" s="67"/>
      <c r="N23" s="68"/>
      <c r="O23" s="68"/>
      <c r="P23" s="68"/>
      <c r="Q23" s="69"/>
      <c r="R23" s="67"/>
      <c r="S23" s="68"/>
      <c r="T23" s="68"/>
      <c r="U23" s="68"/>
      <c r="V23" s="69"/>
      <c r="W23" s="67"/>
      <c r="X23" s="68"/>
      <c r="Y23" s="68"/>
      <c r="Z23" s="68"/>
      <c r="AA23" s="69"/>
    </row>
    <row r="24" spans="1:27" ht="15" customHeight="1">
      <c r="A24" s="8">
        <v>11</v>
      </c>
      <c r="B24" s="12"/>
      <c r="C24" s="12"/>
      <c r="D24" s="12"/>
      <c r="E24" s="12"/>
      <c r="F24" s="12"/>
      <c r="G24" s="12"/>
      <c r="H24" s="48"/>
      <c r="I24" s="67"/>
      <c r="J24" s="68"/>
      <c r="K24" s="68"/>
      <c r="L24" s="69"/>
      <c r="M24" s="67"/>
      <c r="N24" s="68"/>
      <c r="O24" s="68"/>
      <c r="P24" s="68"/>
      <c r="Q24" s="69"/>
      <c r="R24" s="67"/>
      <c r="S24" s="68"/>
      <c r="T24" s="68"/>
      <c r="U24" s="68"/>
      <c r="V24" s="69"/>
      <c r="W24" s="67"/>
      <c r="X24" s="68"/>
      <c r="Y24" s="68"/>
      <c r="Z24" s="68"/>
      <c r="AA24" s="69"/>
    </row>
    <row r="25" spans="1:27" ht="15" customHeight="1">
      <c r="A25" s="8">
        <v>12</v>
      </c>
      <c r="B25" s="12"/>
      <c r="C25" s="12"/>
      <c r="D25" s="12"/>
      <c r="E25" s="12"/>
      <c r="F25" s="12"/>
      <c r="G25" s="12"/>
      <c r="H25" s="48"/>
      <c r="I25" s="67"/>
      <c r="J25" s="68"/>
      <c r="K25" s="68"/>
      <c r="L25" s="69"/>
      <c r="M25" s="67"/>
      <c r="N25" s="68"/>
      <c r="O25" s="68"/>
      <c r="P25" s="68"/>
      <c r="Q25" s="69"/>
      <c r="R25" s="67"/>
      <c r="S25" s="68"/>
      <c r="T25" s="68"/>
      <c r="U25" s="68"/>
      <c r="V25" s="69"/>
      <c r="W25" s="67"/>
      <c r="X25" s="68"/>
      <c r="Y25" s="68"/>
      <c r="Z25" s="68"/>
      <c r="AA25" s="69"/>
    </row>
    <row r="26" spans="1:27" ht="15" customHeight="1">
      <c r="A26" s="8">
        <v>13</v>
      </c>
      <c r="B26" s="12"/>
      <c r="C26" s="12"/>
      <c r="D26" s="12"/>
      <c r="E26" s="12"/>
      <c r="F26" s="12"/>
      <c r="G26" s="12"/>
      <c r="H26" s="48"/>
      <c r="I26" s="67"/>
      <c r="J26" s="68"/>
      <c r="K26" s="68"/>
      <c r="L26" s="69"/>
      <c r="M26" s="67"/>
      <c r="N26" s="68"/>
      <c r="O26" s="68"/>
      <c r="P26" s="68"/>
      <c r="Q26" s="69"/>
      <c r="R26" s="67"/>
      <c r="S26" s="68"/>
      <c r="T26" s="68"/>
      <c r="U26" s="68"/>
      <c r="V26" s="69"/>
      <c r="W26" s="67"/>
      <c r="X26" s="68"/>
      <c r="Y26" s="68"/>
      <c r="Z26" s="68"/>
      <c r="AA26" s="69"/>
    </row>
    <row r="27" spans="1:27" ht="15" customHeight="1">
      <c r="A27" s="8">
        <v>14</v>
      </c>
      <c r="B27" s="12"/>
      <c r="C27" s="12"/>
      <c r="D27" s="12"/>
      <c r="E27" s="12"/>
      <c r="F27" s="12"/>
      <c r="G27" s="12"/>
      <c r="H27" s="48"/>
      <c r="I27" s="67"/>
      <c r="J27" s="68"/>
      <c r="K27" s="68"/>
      <c r="L27" s="69"/>
      <c r="M27" s="67"/>
      <c r="N27" s="68"/>
      <c r="O27" s="68"/>
      <c r="P27" s="68"/>
      <c r="Q27" s="69"/>
      <c r="R27" s="67"/>
      <c r="S27" s="68"/>
      <c r="T27" s="68"/>
      <c r="U27" s="68"/>
      <c r="V27" s="69"/>
      <c r="W27" s="67"/>
      <c r="X27" s="68"/>
      <c r="Y27" s="68"/>
      <c r="Z27" s="68"/>
      <c r="AA27" s="69"/>
    </row>
    <row r="28" spans="1:27" ht="15" customHeight="1">
      <c r="A28" s="8">
        <v>15</v>
      </c>
      <c r="B28" s="12"/>
      <c r="C28" s="12"/>
      <c r="D28" s="12"/>
      <c r="E28" s="12"/>
      <c r="F28" s="12"/>
      <c r="G28" s="12"/>
      <c r="H28" s="48"/>
      <c r="I28" s="67"/>
      <c r="J28" s="68"/>
      <c r="K28" s="68"/>
      <c r="L28" s="69"/>
      <c r="M28" s="67"/>
      <c r="N28" s="68"/>
      <c r="O28" s="68"/>
      <c r="P28" s="68"/>
      <c r="Q28" s="69"/>
      <c r="R28" s="67"/>
      <c r="S28" s="68"/>
      <c r="T28" s="68"/>
      <c r="U28" s="68"/>
      <c r="V28" s="69"/>
      <c r="W28" s="67"/>
      <c r="X28" s="68"/>
      <c r="Y28" s="68"/>
      <c r="Z28" s="68"/>
      <c r="AA28" s="69"/>
    </row>
    <row r="29" spans="1:27" ht="15" customHeight="1">
      <c r="A29" s="8">
        <v>16</v>
      </c>
      <c r="B29" s="12"/>
      <c r="C29" s="12"/>
      <c r="D29" s="12"/>
      <c r="E29" s="12"/>
      <c r="F29" s="12"/>
      <c r="G29" s="12"/>
      <c r="H29" s="48"/>
      <c r="I29" s="67"/>
      <c r="J29" s="68"/>
      <c r="K29" s="68"/>
      <c r="L29" s="69"/>
      <c r="M29" s="67"/>
      <c r="N29" s="68"/>
      <c r="O29" s="68"/>
      <c r="P29" s="68"/>
      <c r="Q29" s="69"/>
      <c r="R29" s="67"/>
      <c r="S29" s="68"/>
      <c r="T29" s="68"/>
      <c r="U29" s="68"/>
      <c r="V29" s="69"/>
      <c r="W29" s="67"/>
      <c r="X29" s="68"/>
      <c r="Y29" s="68"/>
      <c r="Z29" s="68"/>
      <c r="AA29" s="69"/>
    </row>
    <row r="30" spans="1:27" ht="15" customHeight="1">
      <c r="A30" s="8">
        <v>17</v>
      </c>
      <c r="B30" s="12"/>
      <c r="C30" s="12"/>
      <c r="D30" s="12"/>
      <c r="E30" s="12"/>
      <c r="F30" s="12"/>
      <c r="G30" s="12"/>
      <c r="H30" s="48"/>
      <c r="I30" s="67"/>
      <c r="J30" s="68"/>
      <c r="K30" s="68"/>
      <c r="L30" s="69"/>
      <c r="M30" s="67"/>
      <c r="N30" s="68"/>
      <c r="O30" s="68"/>
      <c r="P30" s="68"/>
      <c r="Q30" s="69"/>
      <c r="R30" s="67"/>
      <c r="S30" s="68"/>
      <c r="T30" s="68"/>
      <c r="U30" s="68"/>
      <c r="V30" s="69"/>
      <c r="W30" s="67"/>
      <c r="X30" s="68"/>
      <c r="Y30" s="68"/>
      <c r="Z30" s="68"/>
      <c r="AA30" s="69"/>
    </row>
    <row r="31" spans="1:27" ht="15" customHeight="1">
      <c r="A31" s="8">
        <v>18</v>
      </c>
      <c r="B31" s="12"/>
      <c r="C31" s="12"/>
      <c r="D31" s="12"/>
      <c r="E31" s="12"/>
      <c r="F31" s="12"/>
      <c r="G31" s="12"/>
      <c r="H31" s="48"/>
      <c r="I31" s="67"/>
      <c r="J31" s="68"/>
      <c r="K31" s="68"/>
      <c r="L31" s="69"/>
      <c r="M31" s="67"/>
      <c r="N31" s="68"/>
      <c r="O31" s="68"/>
      <c r="P31" s="68"/>
      <c r="Q31" s="69"/>
      <c r="R31" s="67"/>
      <c r="S31" s="68"/>
      <c r="T31" s="68"/>
      <c r="U31" s="68"/>
      <c r="V31" s="69"/>
      <c r="W31" s="67"/>
      <c r="X31" s="68"/>
      <c r="Y31" s="68"/>
      <c r="Z31" s="68"/>
      <c r="AA31" s="69"/>
    </row>
    <row r="32" spans="1:27" ht="15" customHeight="1">
      <c r="A32" s="8">
        <v>19</v>
      </c>
      <c r="B32" s="12"/>
      <c r="C32" s="12"/>
      <c r="D32" s="12"/>
      <c r="E32" s="12"/>
      <c r="F32" s="12"/>
      <c r="G32" s="12"/>
      <c r="H32" s="48"/>
      <c r="I32" s="67"/>
      <c r="J32" s="68"/>
      <c r="K32" s="68"/>
      <c r="L32" s="69"/>
      <c r="M32" s="67"/>
      <c r="N32" s="68"/>
      <c r="O32" s="68"/>
      <c r="P32" s="68"/>
      <c r="Q32" s="69"/>
      <c r="R32" s="67"/>
      <c r="S32" s="68"/>
      <c r="T32" s="68"/>
      <c r="U32" s="68"/>
      <c r="V32" s="69"/>
      <c r="W32" s="67"/>
      <c r="X32" s="68"/>
      <c r="Y32" s="68"/>
      <c r="Z32" s="68"/>
      <c r="AA32" s="69"/>
    </row>
    <row r="33" spans="1:27" ht="15" customHeight="1">
      <c r="A33" s="8">
        <v>20</v>
      </c>
      <c r="B33" s="12"/>
      <c r="C33" s="12"/>
      <c r="D33" s="12"/>
      <c r="E33" s="12"/>
      <c r="F33" s="12"/>
      <c r="G33" s="12"/>
      <c r="H33" s="48"/>
      <c r="I33" s="67"/>
      <c r="J33" s="68"/>
      <c r="K33" s="68"/>
      <c r="L33" s="69"/>
      <c r="M33" s="67"/>
      <c r="N33" s="68"/>
      <c r="O33" s="68"/>
      <c r="P33" s="68"/>
      <c r="Q33" s="69"/>
      <c r="R33" s="67"/>
      <c r="S33" s="68"/>
      <c r="T33" s="68"/>
      <c r="U33" s="68"/>
      <c r="V33" s="69"/>
      <c r="W33" s="67"/>
      <c r="X33" s="68"/>
      <c r="Y33" s="68"/>
      <c r="Z33" s="68"/>
      <c r="AA33" s="69"/>
    </row>
    <row r="34" spans="1:27" ht="15" customHeight="1">
      <c r="A34" s="8">
        <v>21</v>
      </c>
      <c r="B34" s="12"/>
      <c r="C34" s="12"/>
      <c r="D34" s="12"/>
      <c r="E34" s="12"/>
      <c r="F34" s="12"/>
      <c r="G34" s="12"/>
      <c r="H34" s="48"/>
      <c r="I34" s="67"/>
      <c r="J34" s="68"/>
      <c r="K34" s="68"/>
      <c r="L34" s="69"/>
      <c r="M34" s="67"/>
      <c r="N34" s="68"/>
      <c r="O34" s="68"/>
      <c r="P34" s="68"/>
      <c r="Q34" s="69"/>
      <c r="R34" s="67"/>
      <c r="S34" s="68"/>
      <c r="T34" s="68"/>
      <c r="U34" s="68"/>
      <c r="V34" s="69"/>
      <c r="W34" s="67"/>
      <c r="X34" s="68"/>
      <c r="Y34" s="68"/>
      <c r="Z34" s="68"/>
      <c r="AA34" s="69"/>
    </row>
    <row r="35" spans="1:27" ht="15" customHeight="1">
      <c r="A35" s="8">
        <v>22</v>
      </c>
      <c r="B35" s="12"/>
      <c r="C35" s="12"/>
      <c r="D35" s="12"/>
      <c r="E35" s="12"/>
      <c r="F35" s="12"/>
      <c r="G35" s="12"/>
      <c r="H35" s="48"/>
      <c r="I35" s="67"/>
      <c r="J35" s="68"/>
      <c r="K35" s="68"/>
      <c r="L35" s="69"/>
      <c r="M35" s="67"/>
      <c r="N35" s="68"/>
      <c r="O35" s="68"/>
      <c r="P35" s="68"/>
      <c r="Q35" s="69"/>
      <c r="R35" s="67"/>
      <c r="S35" s="68"/>
      <c r="T35" s="68"/>
      <c r="U35" s="68"/>
      <c r="V35" s="69"/>
      <c r="W35" s="67"/>
      <c r="X35" s="68"/>
      <c r="Y35" s="68"/>
      <c r="Z35" s="68"/>
      <c r="AA35" s="69"/>
    </row>
    <row r="36" spans="1:27" ht="15" customHeight="1">
      <c r="A36" s="8">
        <v>23</v>
      </c>
      <c r="B36" s="12"/>
      <c r="C36" s="12"/>
      <c r="D36" s="12"/>
      <c r="E36" s="12"/>
      <c r="F36" s="12"/>
      <c r="G36" s="12"/>
      <c r="H36" s="48"/>
      <c r="I36" s="67"/>
      <c r="J36" s="68"/>
      <c r="K36" s="68"/>
      <c r="L36" s="69"/>
      <c r="M36" s="67"/>
      <c r="N36" s="68"/>
      <c r="O36" s="68"/>
      <c r="P36" s="68"/>
      <c r="Q36" s="69"/>
      <c r="R36" s="67"/>
      <c r="S36" s="68"/>
      <c r="T36" s="68"/>
      <c r="U36" s="68"/>
      <c r="V36" s="69"/>
      <c r="W36" s="67"/>
      <c r="X36" s="68"/>
      <c r="Y36" s="68"/>
      <c r="Z36" s="68"/>
      <c r="AA36" s="69"/>
    </row>
    <row r="37" spans="1:27" ht="15" customHeight="1">
      <c r="A37" s="8">
        <v>24</v>
      </c>
      <c r="B37" s="12"/>
      <c r="C37" s="12"/>
      <c r="D37" s="12"/>
      <c r="E37" s="12"/>
      <c r="F37" s="12"/>
      <c r="G37" s="12"/>
      <c r="H37" s="48"/>
      <c r="I37" s="67"/>
      <c r="J37" s="68"/>
      <c r="K37" s="68"/>
      <c r="L37" s="69"/>
      <c r="M37" s="67"/>
      <c r="N37" s="68"/>
      <c r="O37" s="68"/>
      <c r="P37" s="68"/>
      <c r="Q37" s="69"/>
      <c r="R37" s="67"/>
      <c r="S37" s="68"/>
      <c r="T37" s="68"/>
      <c r="U37" s="68"/>
      <c r="V37" s="69"/>
      <c r="W37" s="67"/>
      <c r="X37" s="68"/>
      <c r="Y37" s="68"/>
      <c r="Z37" s="68"/>
      <c r="AA37" s="69"/>
    </row>
    <row r="38" spans="1:27" ht="15" customHeight="1">
      <c r="A38" s="8">
        <v>25</v>
      </c>
      <c r="B38" s="12"/>
      <c r="C38" s="12"/>
      <c r="D38" s="12"/>
      <c r="E38" s="12"/>
      <c r="F38" s="12"/>
      <c r="G38" s="12"/>
      <c r="H38" s="48"/>
      <c r="I38" s="67"/>
      <c r="J38" s="68"/>
      <c r="K38" s="68"/>
      <c r="L38" s="69"/>
      <c r="M38" s="67"/>
      <c r="N38" s="68"/>
      <c r="O38" s="68"/>
      <c r="P38" s="68"/>
      <c r="Q38" s="69"/>
      <c r="R38" s="67"/>
      <c r="S38" s="68"/>
      <c r="T38" s="68"/>
      <c r="U38" s="68"/>
      <c r="V38" s="69"/>
      <c r="W38" s="67"/>
      <c r="X38" s="68"/>
      <c r="Y38" s="68"/>
      <c r="Z38" s="68"/>
      <c r="AA38" s="69"/>
    </row>
    <row r="39" spans="1:27" ht="15" customHeight="1">
      <c r="A39" s="8">
        <v>26</v>
      </c>
      <c r="B39" s="12"/>
      <c r="C39" s="12"/>
      <c r="D39" s="12"/>
      <c r="E39" s="12"/>
      <c r="F39" s="12"/>
      <c r="G39" s="12"/>
      <c r="H39" s="48"/>
      <c r="I39" s="67"/>
      <c r="J39" s="68"/>
      <c r="K39" s="68"/>
      <c r="L39" s="69"/>
      <c r="M39" s="67"/>
      <c r="N39" s="68"/>
      <c r="O39" s="68"/>
      <c r="P39" s="68"/>
      <c r="Q39" s="69"/>
      <c r="R39" s="67"/>
      <c r="S39" s="68"/>
      <c r="T39" s="68"/>
      <c r="U39" s="68"/>
      <c r="V39" s="69"/>
      <c r="W39" s="67"/>
      <c r="X39" s="68"/>
      <c r="Y39" s="68"/>
      <c r="Z39" s="68"/>
      <c r="AA39" s="69"/>
    </row>
    <row r="40" spans="1:27" ht="15" customHeight="1">
      <c r="A40" s="8">
        <v>27</v>
      </c>
      <c r="B40" s="12"/>
      <c r="C40" s="12"/>
      <c r="D40" s="12"/>
      <c r="E40" s="12"/>
      <c r="F40" s="12"/>
      <c r="G40" s="12"/>
      <c r="H40" s="48"/>
      <c r="I40" s="67"/>
      <c r="J40" s="68"/>
      <c r="K40" s="68"/>
      <c r="L40" s="69"/>
      <c r="M40" s="67"/>
      <c r="N40" s="68"/>
      <c r="O40" s="68"/>
      <c r="P40" s="68"/>
      <c r="Q40" s="69"/>
      <c r="R40" s="67"/>
      <c r="S40" s="68"/>
      <c r="T40" s="68"/>
      <c r="U40" s="68"/>
      <c r="V40" s="69"/>
      <c r="W40" s="67"/>
      <c r="X40" s="68"/>
      <c r="Y40" s="68"/>
      <c r="Z40" s="68"/>
      <c r="AA40" s="69"/>
    </row>
    <row r="41" spans="1:27" ht="15" customHeight="1">
      <c r="A41" s="8">
        <v>28</v>
      </c>
      <c r="B41" s="12"/>
      <c r="C41" s="12"/>
      <c r="D41" s="12"/>
      <c r="E41" s="12"/>
      <c r="F41" s="12"/>
      <c r="G41" s="12"/>
      <c r="H41" s="48"/>
      <c r="I41" s="67"/>
      <c r="J41" s="68"/>
      <c r="K41" s="68"/>
      <c r="L41" s="69"/>
      <c r="M41" s="67"/>
      <c r="N41" s="68"/>
      <c r="O41" s="68"/>
      <c r="P41" s="68"/>
      <c r="Q41" s="69"/>
      <c r="R41" s="67"/>
      <c r="S41" s="68"/>
      <c r="T41" s="68"/>
      <c r="U41" s="68"/>
      <c r="V41" s="69"/>
      <c r="W41" s="67"/>
      <c r="X41" s="68"/>
      <c r="Y41" s="68"/>
      <c r="Z41" s="68"/>
      <c r="AA41" s="69"/>
    </row>
    <row r="42" spans="1:27" ht="15" customHeight="1">
      <c r="A42" s="8">
        <v>29</v>
      </c>
      <c r="B42" s="12"/>
      <c r="C42" s="12"/>
      <c r="D42" s="12"/>
      <c r="E42" s="12"/>
      <c r="F42" s="12"/>
      <c r="G42" s="12"/>
      <c r="H42" s="48"/>
      <c r="I42" s="67"/>
      <c r="J42" s="68"/>
      <c r="K42" s="68"/>
      <c r="L42" s="69"/>
      <c r="M42" s="67"/>
      <c r="N42" s="68"/>
      <c r="O42" s="68"/>
      <c r="P42" s="68"/>
      <c r="Q42" s="69"/>
      <c r="R42" s="67"/>
      <c r="S42" s="68"/>
      <c r="T42" s="68"/>
      <c r="U42" s="68"/>
      <c r="V42" s="69"/>
      <c r="W42" s="67"/>
      <c r="X42" s="68"/>
      <c r="Y42" s="68"/>
      <c r="Z42" s="68"/>
      <c r="AA42" s="69"/>
    </row>
    <row r="43" spans="1:27" ht="15" customHeight="1">
      <c r="A43" s="8">
        <v>30</v>
      </c>
      <c r="B43" s="12"/>
      <c r="C43" s="12"/>
      <c r="D43" s="12"/>
      <c r="E43" s="12"/>
      <c r="F43" s="12"/>
      <c r="G43" s="12"/>
      <c r="H43" s="48"/>
      <c r="I43" s="67"/>
      <c r="J43" s="68"/>
      <c r="K43" s="68"/>
      <c r="L43" s="69"/>
      <c r="M43" s="67"/>
      <c r="N43" s="68"/>
      <c r="O43" s="68"/>
      <c r="P43" s="68"/>
      <c r="Q43" s="69"/>
      <c r="R43" s="67"/>
      <c r="S43" s="68"/>
      <c r="T43" s="68"/>
      <c r="U43" s="68"/>
      <c r="V43" s="69"/>
      <c r="W43" s="67"/>
      <c r="X43" s="68"/>
      <c r="Y43" s="68"/>
      <c r="Z43" s="68"/>
      <c r="AA43" s="69"/>
    </row>
    <row r="44" spans="1:27" ht="15" customHeight="1">
      <c r="A44" s="8">
        <v>31</v>
      </c>
      <c r="B44" s="12"/>
      <c r="C44" s="12"/>
      <c r="D44" s="12"/>
      <c r="E44" s="12"/>
      <c r="F44" s="12"/>
      <c r="G44" s="12"/>
      <c r="H44" s="48"/>
      <c r="I44" s="67"/>
      <c r="J44" s="68"/>
      <c r="K44" s="68"/>
      <c r="L44" s="69"/>
      <c r="M44" s="67"/>
      <c r="N44" s="68"/>
      <c r="O44" s="68"/>
      <c r="P44" s="68"/>
      <c r="Q44" s="69"/>
      <c r="R44" s="67"/>
      <c r="S44" s="68"/>
      <c r="T44" s="68"/>
      <c r="U44" s="68"/>
      <c r="V44" s="69"/>
      <c r="W44" s="67"/>
      <c r="X44" s="68"/>
      <c r="Y44" s="68"/>
      <c r="Z44" s="68"/>
      <c r="AA44" s="69"/>
    </row>
    <row r="45" spans="1:27" ht="15" customHeight="1">
      <c r="A45" s="8">
        <v>32</v>
      </c>
      <c r="B45" s="12"/>
      <c r="C45" s="12"/>
      <c r="D45" s="12"/>
      <c r="E45" s="12"/>
      <c r="F45" s="12"/>
      <c r="G45" s="12"/>
      <c r="H45" s="48"/>
      <c r="I45" s="67"/>
      <c r="J45" s="68"/>
      <c r="K45" s="68"/>
      <c r="L45" s="69"/>
      <c r="M45" s="67"/>
      <c r="N45" s="68"/>
      <c r="O45" s="68"/>
      <c r="P45" s="68"/>
      <c r="Q45" s="69"/>
      <c r="R45" s="67"/>
      <c r="S45" s="68"/>
      <c r="T45" s="68"/>
      <c r="U45" s="68"/>
      <c r="V45" s="69"/>
      <c r="W45" s="67"/>
      <c r="X45" s="68"/>
      <c r="Y45" s="68"/>
      <c r="Z45" s="68"/>
      <c r="AA45" s="69"/>
    </row>
    <row r="46" spans="1:27" ht="15" customHeight="1">
      <c r="A46" s="8">
        <v>33</v>
      </c>
      <c r="B46" s="12"/>
      <c r="C46" s="12"/>
      <c r="D46" s="12"/>
      <c r="E46" s="12"/>
      <c r="F46" s="12"/>
      <c r="G46" s="12"/>
      <c r="H46" s="48"/>
      <c r="I46" s="67"/>
      <c r="J46" s="68"/>
      <c r="K46" s="68"/>
      <c r="L46" s="69"/>
      <c r="M46" s="67"/>
      <c r="N46" s="68"/>
      <c r="O46" s="68"/>
      <c r="P46" s="68"/>
      <c r="Q46" s="69"/>
      <c r="R46" s="67"/>
      <c r="S46" s="68"/>
      <c r="T46" s="68"/>
      <c r="U46" s="68"/>
      <c r="V46" s="69"/>
      <c r="W46" s="67"/>
      <c r="X46" s="68"/>
      <c r="Y46" s="68"/>
      <c r="Z46" s="68"/>
      <c r="AA46" s="69"/>
    </row>
    <row r="47" spans="1:27">
      <c r="A47" s="8">
        <v>34</v>
      </c>
      <c r="B47" s="12"/>
      <c r="C47" s="12"/>
      <c r="D47" s="12"/>
      <c r="E47" s="12"/>
      <c r="F47" s="12"/>
      <c r="G47" s="12"/>
      <c r="H47" s="48"/>
      <c r="I47" s="67"/>
      <c r="J47" s="68"/>
      <c r="K47" s="68"/>
      <c r="L47" s="69"/>
      <c r="M47" s="67"/>
      <c r="N47" s="68"/>
      <c r="O47" s="68"/>
      <c r="P47" s="68"/>
      <c r="Q47" s="69"/>
      <c r="R47" s="67"/>
      <c r="S47" s="68"/>
      <c r="T47" s="68"/>
      <c r="U47" s="68"/>
      <c r="V47" s="69"/>
      <c r="W47" s="67"/>
      <c r="X47" s="68"/>
      <c r="Y47" s="68"/>
      <c r="Z47" s="68"/>
      <c r="AA47" s="69"/>
    </row>
    <row r="48" spans="1:27">
      <c r="A48" s="8">
        <v>35</v>
      </c>
      <c r="B48" s="12"/>
      <c r="C48" s="12"/>
      <c r="D48" s="12"/>
      <c r="E48" s="12"/>
      <c r="F48" s="12"/>
      <c r="G48" s="12"/>
      <c r="H48" s="48"/>
      <c r="I48" s="67"/>
      <c r="J48" s="68"/>
      <c r="K48" s="68"/>
      <c r="L48" s="69"/>
      <c r="M48" s="67"/>
      <c r="N48" s="68"/>
      <c r="O48" s="68"/>
      <c r="P48" s="68"/>
      <c r="Q48" s="69"/>
      <c r="R48" s="67"/>
      <c r="S48" s="68"/>
      <c r="T48" s="68"/>
      <c r="U48" s="68"/>
      <c r="V48" s="69"/>
      <c r="W48" s="67"/>
      <c r="X48" s="68"/>
      <c r="Y48" s="68"/>
      <c r="Z48" s="68"/>
      <c r="AA48" s="69"/>
    </row>
    <row r="49" spans="1:27">
      <c r="A49" s="8">
        <v>36</v>
      </c>
      <c r="B49" s="12"/>
      <c r="C49" s="12"/>
      <c r="D49" s="12"/>
      <c r="E49" s="12"/>
      <c r="F49" s="12"/>
      <c r="G49" s="12"/>
      <c r="H49" s="48"/>
      <c r="I49" s="67"/>
      <c r="J49" s="68"/>
      <c r="K49" s="68"/>
      <c r="L49" s="69"/>
      <c r="M49" s="67"/>
      <c r="N49" s="68"/>
      <c r="O49" s="68"/>
      <c r="P49" s="68"/>
      <c r="Q49" s="69"/>
      <c r="R49" s="67"/>
      <c r="S49" s="68"/>
      <c r="T49" s="68"/>
      <c r="U49" s="68"/>
      <c r="V49" s="69"/>
      <c r="W49" s="67"/>
      <c r="X49" s="68"/>
      <c r="Y49" s="68"/>
      <c r="Z49" s="68"/>
      <c r="AA49" s="69"/>
    </row>
    <row r="50" spans="1:27">
      <c r="A50" s="8">
        <v>37</v>
      </c>
      <c r="B50" s="13"/>
      <c r="C50" s="13"/>
      <c r="D50" s="13"/>
      <c r="E50" s="13"/>
      <c r="F50" s="13"/>
      <c r="G50" s="13"/>
      <c r="H50" s="49"/>
      <c r="I50" s="70"/>
      <c r="J50" s="71"/>
      <c r="K50" s="71"/>
      <c r="L50" s="72"/>
      <c r="M50" s="70"/>
      <c r="N50" s="71"/>
      <c r="O50" s="71"/>
      <c r="P50" s="71"/>
      <c r="Q50" s="73"/>
      <c r="R50" s="70"/>
      <c r="S50" s="71"/>
      <c r="T50" s="71"/>
      <c r="U50" s="71"/>
      <c r="V50" s="73"/>
      <c r="W50" s="70"/>
      <c r="X50" s="71"/>
      <c r="Y50" s="71"/>
      <c r="Z50" s="71"/>
      <c r="AA50" s="73"/>
    </row>
    <row r="51" spans="1:27">
      <c r="A51" s="8">
        <v>38</v>
      </c>
      <c r="B51" s="12"/>
      <c r="C51" s="12"/>
      <c r="D51" s="12"/>
      <c r="E51" s="12"/>
      <c r="F51" s="12"/>
      <c r="G51" s="12"/>
      <c r="H51" s="48"/>
      <c r="I51" s="67"/>
      <c r="J51" s="68"/>
      <c r="K51" s="68"/>
      <c r="L51" s="69"/>
      <c r="M51" s="67"/>
      <c r="N51" s="68"/>
      <c r="O51" s="68"/>
      <c r="P51" s="68"/>
      <c r="Q51" s="69"/>
      <c r="R51" s="67"/>
      <c r="S51" s="68"/>
      <c r="T51" s="68"/>
      <c r="U51" s="68"/>
      <c r="V51" s="69"/>
      <c r="W51" s="67"/>
      <c r="X51" s="68"/>
      <c r="Y51" s="68"/>
      <c r="Z51" s="68"/>
      <c r="AA51" s="69"/>
    </row>
    <row r="52" spans="1:27">
      <c r="A52" s="8">
        <v>39</v>
      </c>
      <c r="B52" s="12"/>
      <c r="C52" s="12"/>
      <c r="D52" s="12"/>
      <c r="E52" s="12"/>
      <c r="F52" s="12"/>
      <c r="G52" s="12"/>
      <c r="H52" s="48"/>
      <c r="I52" s="67"/>
      <c r="J52" s="68"/>
      <c r="K52" s="68"/>
      <c r="L52" s="69"/>
      <c r="M52" s="67"/>
      <c r="N52" s="68"/>
      <c r="O52" s="68"/>
      <c r="P52" s="68"/>
      <c r="Q52" s="69"/>
      <c r="R52" s="67"/>
      <c r="S52" s="68"/>
      <c r="T52" s="68"/>
      <c r="U52" s="68"/>
      <c r="V52" s="69"/>
      <c r="W52" s="67"/>
      <c r="X52" s="68"/>
      <c r="Y52" s="68"/>
      <c r="Z52" s="68"/>
      <c r="AA52" s="69"/>
    </row>
    <row r="53" spans="1:27">
      <c r="A53" s="8">
        <v>40</v>
      </c>
      <c r="B53" s="12"/>
      <c r="C53" s="12"/>
      <c r="D53" s="12"/>
      <c r="E53" s="12"/>
      <c r="F53" s="12"/>
      <c r="G53" s="12"/>
      <c r="H53" s="48"/>
      <c r="I53" s="67"/>
      <c r="J53" s="68"/>
      <c r="K53" s="68"/>
      <c r="L53" s="69"/>
      <c r="M53" s="67"/>
      <c r="N53" s="68"/>
      <c r="O53" s="68"/>
      <c r="P53" s="68"/>
      <c r="Q53" s="69"/>
      <c r="R53" s="67"/>
      <c r="S53" s="68"/>
      <c r="T53" s="68"/>
      <c r="U53" s="68"/>
      <c r="V53" s="69"/>
      <c r="W53" s="67"/>
      <c r="X53" s="68"/>
      <c r="Y53" s="68"/>
      <c r="Z53" s="68"/>
      <c r="AA53" s="69"/>
    </row>
    <row r="54" spans="1:27">
      <c r="A54" s="8">
        <v>41</v>
      </c>
      <c r="B54" s="12"/>
      <c r="C54" s="12"/>
      <c r="D54" s="12"/>
      <c r="E54" s="12"/>
      <c r="F54" s="12"/>
      <c r="G54" s="12"/>
      <c r="H54" s="48"/>
      <c r="I54" s="67"/>
      <c r="J54" s="68"/>
      <c r="K54" s="68"/>
      <c r="L54" s="69"/>
      <c r="M54" s="67"/>
      <c r="N54" s="68"/>
      <c r="O54" s="68"/>
      <c r="P54" s="68"/>
      <c r="Q54" s="69"/>
      <c r="R54" s="67"/>
      <c r="S54" s="68"/>
      <c r="T54" s="68"/>
      <c r="U54" s="68"/>
      <c r="V54" s="69"/>
      <c r="W54" s="67"/>
      <c r="X54" s="68"/>
      <c r="Y54" s="68"/>
      <c r="Z54" s="68"/>
      <c r="AA54" s="69"/>
    </row>
    <row r="55" spans="1:27">
      <c r="A55" s="8">
        <v>42</v>
      </c>
      <c r="B55" s="12"/>
      <c r="C55" s="12"/>
      <c r="D55" s="12"/>
      <c r="E55" s="12"/>
      <c r="F55" s="12"/>
      <c r="G55" s="12"/>
      <c r="H55" s="48"/>
      <c r="I55" s="67"/>
      <c r="J55" s="68"/>
      <c r="K55" s="68"/>
      <c r="L55" s="69"/>
      <c r="M55" s="67"/>
      <c r="N55" s="68"/>
      <c r="O55" s="68"/>
      <c r="P55" s="68"/>
      <c r="Q55" s="69"/>
      <c r="R55" s="67"/>
      <c r="S55" s="68"/>
      <c r="T55" s="68"/>
      <c r="U55" s="68"/>
      <c r="V55" s="69"/>
      <c r="W55" s="67"/>
      <c r="X55" s="68"/>
      <c r="Y55" s="68"/>
      <c r="Z55" s="68"/>
      <c r="AA55" s="69"/>
    </row>
    <row r="56" spans="1:27">
      <c r="A56" s="8">
        <v>43</v>
      </c>
      <c r="B56" s="12"/>
      <c r="C56" s="12"/>
      <c r="D56" s="12"/>
      <c r="E56" s="12"/>
      <c r="F56" s="12"/>
      <c r="G56" s="12"/>
      <c r="H56" s="48"/>
      <c r="I56" s="67"/>
      <c r="J56" s="68"/>
      <c r="K56" s="68"/>
      <c r="L56" s="69"/>
      <c r="M56" s="67"/>
      <c r="N56" s="68"/>
      <c r="O56" s="68"/>
      <c r="P56" s="68"/>
      <c r="Q56" s="69"/>
      <c r="R56" s="67"/>
      <c r="S56" s="68"/>
      <c r="T56" s="68"/>
      <c r="U56" s="68"/>
      <c r="V56" s="69"/>
      <c r="W56" s="67"/>
      <c r="X56" s="68"/>
      <c r="Y56" s="68"/>
      <c r="Z56" s="68"/>
      <c r="AA56" s="69"/>
    </row>
    <row r="57" spans="1:27">
      <c r="A57" s="8">
        <v>44</v>
      </c>
      <c r="B57" s="12"/>
      <c r="C57" s="12"/>
      <c r="D57" s="12"/>
      <c r="E57" s="12"/>
      <c r="F57" s="12"/>
      <c r="G57" s="12"/>
      <c r="H57" s="48"/>
      <c r="I57" s="67"/>
      <c r="J57" s="68"/>
      <c r="K57" s="68"/>
      <c r="L57" s="69"/>
      <c r="M57" s="67"/>
      <c r="N57" s="68"/>
      <c r="O57" s="68"/>
      <c r="P57" s="68"/>
      <c r="Q57" s="69"/>
      <c r="R57" s="67"/>
      <c r="S57" s="68"/>
      <c r="T57" s="68"/>
      <c r="U57" s="68"/>
      <c r="V57" s="69"/>
      <c r="W57" s="67"/>
      <c r="X57" s="68"/>
      <c r="Y57" s="68"/>
      <c r="Z57" s="68"/>
      <c r="AA57" s="69"/>
    </row>
    <row r="58" spans="1:27">
      <c r="A58" s="8">
        <v>45</v>
      </c>
      <c r="B58" s="13"/>
      <c r="C58" s="13"/>
      <c r="D58" s="13"/>
      <c r="E58" s="13"/>
      <c r="F58" s="13"/>
      <c r="G58" s="13"/>
      <c r="H58" s="49"/>
      <c r="I58" s="70"/>
      <c r="J58" s="71"/>
      <c r="K58" s="71"/>
      <c r="L58" s="72"/>
      <c r="M58" s="70"/>
      <c r="N58" s="71"/>
      <c r="O58" s="71"/>
      <c r="P58" s="71"/>
      <c r="Q58" s="73"/>
      <c r="R58" s="70"/>
      <c r="S58" s="71"/>
      <c r="T58" s="71"/>
      <c r="U58" s="71"/>
      <c r="V58" s="73"/>
      <c r="W58" s="70"/>
      <c r="X58" s="71"/>
      <c r="Y58" s="71"/>
      <c r="Z58" s="71"/>
      <c r="AA58" s="73"/>
    </row>
    <row r="59" spans="1:27">
      <c r="A59" s="8">
        <v>46</v>
      </c>
      <c r="B59" s="12"/>
      <c r="C59" s="12"/>
      <c r="D59" s="12"/>
      <c r="E59" s="12"/>
      <c r="F59" s="12"/>
      <c r="G59" s="12"/>
      <c r="H59" s="48"/>
      <c r="I59" s="67"/>
      <c r="J59" s="68"/>
      <c r="K59" s="68"/>
      <c r="L59" s="69"/>
      <c r="M59" s="67"/>
      <c r="N59" s="68"/>
      <c r="O59" s="68"/>
      <c r="P59" s="68"/>
      <c r="Q59" s="69"/>
      <c r="R59" s="67"/>
      <c r="S59" s="68"/>
      <c r="T59" s="68"/>
      <c r="U59" s="68"/>
      <c r="V59" s="69"/>
      <c r="W59" s="67"/>
      <c r="X59" s="68"/>
      <c r="Y59" s="68"/>
      <c r="Z59" s="68"/>
      <c r="AA59" s="69"/>
    </row>
    <row r="60" spans="1:27">
      <c r="A60" s="8">
        <v>47</v>
      </c>
      <c r="B60" s="12"/>
      <c r="C60" s="12"/>
      <c r="D60" s="12"/>
      <c r="E60" s="12"/>
      <c r="F60" s="12"/>
      <c r="G60" s="12"/>
      <c r="H60" s="48"/>
      <c r="I60" s="67"/>
      <c r="J60" s="68"/>
      <c r="K60" s="68"/>
      <c r="L60" s="69"/>
      <c r="M60" s="67"/>
      <c r="N60" s="68"/>
      <c r="O60" s="68"/>
      <c r="P60" s="68"/>
      <c r="Q60" s="69"/>
      <c r="R60" s="67"/>
      <c r="S60" s="68"/>
      <c r="T60" s="68"/>
      <c r="U60" s="68"/>
      <c r="V60" s="69"/>
      <c r="W60" s="67"/>
      <c r="X60" s="68"/>
      <c r="Y60" s="68"/>
      <c r="Z60" s="68"/>
      <c r="AA60" s="69"/>
    </row>
    <row r="61" spans="1:27">
      <c r="A61" s="8">
        <v>48</v>
      </c>
      <c r="B61" s="12"/>
      <c r="C61" s="12"/>
      <c r="D61" s="12"/>
      <c r="E61" s="12"/>
      <c r="F61" s="12"/>
      <c r="G61" s="12"/>
      <c r="H61" s="48"/>
      <c r="I61" s="67"/>
      <c r="J61" s="68"/>
      <c r="K61" s="68"/>
      <c r="L61" s="69"/>
      <c r="M61" s="67"/>
      <c r="N61" s="68"/>
      <c r="O61" s="68"/>
      <c r="P61" s="68"/>
      <c r="Q61" s="69"/>
      <c r="R61" s="67"/>
      <c r="S61" s="68"/>
      <c r="T61" s="68"/>
      <c r="U61" s="68"/>
      <c r="V61" s="69"/>
      <c r="W61" s="67"/>
      <c r="X61" s="68"/>
      <c r="Y61" s="68"/>
      <c r="Z61" s="68"/>
      <c r="AA61" s="69"/>
    </row>
    <row r="62" spans="1:27">
      <c r="A62" s="8">
        <v>49</v>
      </c>
      <c r="B62" s="12"/>
      <c r="C62" s="12"/>
      <c r="D62" s="12"/>
      <c r="E62" s="12"/>
      <c r="F62" s="12"/>
      <c r="G62" s="12"/>
      <c r="H62" s="48"/>
      <c r="I62" s="67"/>
      <c r="J62" s="68"/>
      <c r="K62" s="68"/>
      <c r="L62" s="69"/>
      <c r="M62" s="67"/>
      <c r="N62" s="68"/>
      <c r="O62" s="68"/>
      <c r="P62" s="68"/>
      <c r="Q62" s="69"/>
      <c r="R62" s="67"/>
      <c r="S62" s="68"/>
      <c r="T62" s="68"/>
      <c r="U62" s="68"/>
      <c r="V62" s="69"/>
      <c r="W62" s="67"/>
      <c r="X62" s="68"/>
      <c r="Y62" s="68"/>
      <c r="Z62" s="68"/>
      <c r="AA62" s="69"/>
    </row>
    <row r="63" spans="1:27">
      <c r="A63" s="8">
        <v>50</v>
      </c>
      <c r="B63" s="12"/>
      <c r="C63" s="12"/>
      <c r="D63" s="12"/>
      <c r="E63" s="12"/>
      <c r="F63" s="12"/>
      <c r="G63" s="12"/>
      <c r="H63" s="48"/>
      <c r="I63" s="67"/>
      <c r="J63" s="68"/>
      <c r="K63" s="68"/>
      <c r="L63" s="69"/>
      <c r="M63" s="67"/>
      <c r="N63" s="68"/>
      <c r="O63" s="68"/>
      <c r="P63" s="68"/>
      <c r="Q63" s="69"/>
      <c r="R63" s="67"/>
      <c r="S63" s="68"/>
      <c r="T63" s="68"/>
      <c r="U63" s="68"/>
      <c r="V63" s="69"/>
      <c r="W63" s="67"/>
      <c r="X63" s="68"/>
      <c r="Y63" s="68"/>
      <c r="Z63" s="68"/>
      <c r="AA63" s="69"/>
    </row>
    <row r="64" spans="1:27">
      <c r="A64" s="8">
        <v>51</v>
      </c>
      <c r="B64" s="12"/>
      <c r="C64" s="12"/>
      <c r="D64" s="12"/>
      <c r="E64" s="12"/>
      <c r="F64" s="12"/>
      <c r="G64" s="12"/>
      <c r="H64" s="48"/>
      <c r="I64" s="67"/>
      <c r="J64" s="68"/>
      <c r="K64" s="68"/>
      <c r="L64" s="69"/>
      <c r="M64" s="67"/>
      <c r="N64" s="68"/>
      <c r="O64" s="68"/>
      <c r="P64" s="68"/>
      <c r="Q64" s="69"/>
      <c r="R64" s="67"/>
      <c r="S64" s="68"/>
      <c r="T64" s="68"/>
      <c r="U64" s="68"/>
      <c r="V64" s="69"/>
      <c r="W64" s="67"/>
      <c r="X64" s="68"/>
      <c r="Y64" s="68"/>
      <c r="Z64" s="68"/>
      <c r="AA64" s="69"/>
    </row>
    <row r="65" spans="1:27">
      <c r="A65" s="8">
        <v>52</v>
      </c>
      <c r="B65" s="12"/>
      <c r="C65" s="12"/>
      <c r="D65" s="12"/>
      <c r="E65" s="12"/>
      <c r="F65" s="12"/>
      <c r="G65" s="12"/>
      <c r="H65" s="48"/>
      <c r="I65" s="67"/>
      <c r="J65" s="68"/>
      <c r="K65" s="68"/>
      <c r="L65" s="69"/>
      <c r="M65" s="67"/>
      <c r="N65" s="68"/>
      <c r="O65" s="68"/>
      <c r="P65" s="68"/>
      <c r="Q65" s="69"/>
      <c r="R65" s="67"/>
      <c r="S65" s="68"/>
      <c r="T65" s="68"/>
      <c r="U65" s="68"/>
      <c r="V65" s="69"/>
      <c r="W65" s="67"/>
      <c r="X65" s="68"/>
      <c r="Y65" s="68"/>
      <c r="Z65" s="68"/>
      <c r="AA65" s="69"/>
    </row>
    <row r="66" spans="1:27">
      <c r="A66" s="8">
        <v>53</v>
      </c>
      <c r="B66" s="13"/>
      <c r="C66" s="13"/>
      <c r="D66" s="13"/>
      <c r="E66" s="13"/>
      <c r="F66" s="13"/>
      <c r="G66" s="13"/>
      <c r="H66" s="49"/>
      <c r="I66" s="70"/>
      <c r="J66" s="71"/>
      <c r="K66" s="71"/>
      <c r="L66" s="72"/>
      <c r="M66" s="70"/>
      <c r="N66" s="71"/>
      <c r="O66" s="71"/>
      <c r="P66" s="71"/>
      <c r="Q66" s="73"/>
      <c r="R66" s="70"/>
      <c r="S66" s="71"/>
      <c r="T66" s="71"/>
      <c r="U66" s="71"/>
      <c r="V66" s="73"/>
      <c r="W66" s="70"/>
      <c r="X66" s="71"/>
      <c r="Y66" s="71"/>
      <c r="Z66" s="71"/>
      <c r="AA66" s="73"/>
    </row>
    <row r="67" spans="1:27">
      <c r="A67" s="8">
        <v>54</v>
      </c>
      <c r="B67" s="12"/>
      <c r="C67" s="12"/>
      <c r="D67" s="12"/>
      <c r="E67" s="12"/>
      <c r="F67" s="12"/>
      <c r="G67" s="12"/>
      <c r="H67" s="48"/>
      <c r="I67" s="67"/>
      <c r="J67" s="68"/>
      <c r="K67" s="68"/>
      <c r="L67" s="69"/>
      <c r="M67" s="67"/>
      <c r="N67" s="68"/>
      <c r="O67" s="68"/>
      <c r="P67" s="68"/>
      <c r="Q67" s="69"/>
      <c r="R67" s="67"/>
      <c r="S67" s="68"/>
      <c r="T67" s="68"/>
      <c r="U67" s="68"/>
      <c r="V67" s="69"/>
      <c r="W67" s="67"/>
      <c r="X67" s="68"/>
      <c r="Y67" s="68"/>
      <c r="Z67" s="68"/>
      <c r="AA67" s="69"/>
    </row>
    <row r="68" spans="1:27">
      <c r="A68" s="8">
        <v>55</v>
      </c>
      <c r="B68" s="12"/>
      <c r="C68" s="12"/>
      <c r="D68" s="12"/>
      <c r="E68" s="12"/>
      <c r="F68" s="12"/>
      <c r="G68" s="12"/>
      <c r="H68" s="48"/>
      <c r="I68" s="67"/>
      <c r="J68" s="68"/>
      <c r="K68" s="68"/>
      <c r="L68" s="69"/>
      <c r="M68" s="67"/>
      <c r="N68" s="68"/>
      <c r="O68" s="68"/>
      <c r="P68" s="68"/>
      <c r="Q68" s="69"/>
      <c r="R68" s="67"/>
      <c r="S68" s="68"/>
      <c r="T68" s="68"/>
      <c r="U68" s="68"/>
      <c r="V68" s="69"/>
      <c r="W68" s="67"/>
      <c r="X68" s="68"/>
      <c r="Y68" s="68"/>
      <c r="Z68" s="68"/>
      <c r="AA68" s="69"/>
    </row>
    <row r="69" spans="1:27">
      <c r="A69" s="8">
        <v>56</v>
      </c>
      <c r="B69" s="12"/>
      <c r="C69" s="12"/>
      <c r="D69" s="12"/>
      <c r="E69" s="12"/>
      <c r="F69" s="12"/>
      <c r="G69" s="12"/>
      <c r="H69" s="48"/>
      <c r="I69" s="67"/>
      <c r="J69" s="68"/>
      <c r="K69" s="68"/>
      <c r="L69" s="69"/>
      <c r="M69" s="67"/>
      <c r="N69" s="68"/>
      <c r="O69" s="68"/>
      <c r="P69" s="68"/>
      <c r="Q69" s="69"/>
      <c r="R69" s="67"/>
      <c r="S69" s="68"/>
      <c r="T69" s="68"/>
      <c r="U69" s="68"/>
      <c r="V69" s="69"/>
      <c r="W69" s="67"/>
      <c r="X69" s="68"/>
      <c r="Y69" s="68"/>
      <c r="Z69" s="68"/>
      <c r="AA69" s="69"/>
    </row>
    <row r="70" spans="1:27">
      <c r="A70" s="8">
        <v>57</v>
      </c>
      <c r="B70" s="12"/>
      <c r="C70" s="12"/>
      <c r="D70" s="12"/>
      <c r="E70" s="12"/>
      <c r="F70" s="12"/>
      <c r="G70" s="12"/>
      <c r="H70" s="48"/>
      <c r="I70" s="67"/>
      <c r="J70" s="68"/>
      <c r="K70" s="68"/>
      <c r="L70" s="69"/>
      <c r="M70" s="67"/>
      <c r="N70" s="68"/>
      <c r="O70" s="68"/>
      <c r="P70" s="68"/>
      <c r="Q70" s="69"/>
      <c r="R70" s="67"/>
      <c r="S70" s="68"/>
      <c r="T70" s="68"/>
      <c r="U70" s="68"/>
      <c r="V70" s="69"/>
      <c r="W70" s="67"/>
      <c r="X70" s="68"/>
      <c r="Y70" s="68"/>
      <c r="Z70" s="68"/>
      <c r="AA70" s="69"/>
    </row>
    <row r="71" spans="1:27">
      <c r="A71" s="8">
        <v>58</v>
      </c>
      <c r="B71" s="12"/>
      <c r="C71" s="12"/>
      <c r="D71" s="12"/>
      <c r="E71" s="12"/>
      <c r="F71" s="12"/>
      <c r="G71" s="12"/>
      <c r="H71" s="48"/>
      <c r="I71" s="67"/>
      <c r="J71" s="68"/>
      <c r="K71" s="68"/>
      <c r="L71" s="69"/>
      <c r="M71" s="67"/>
      <c r="N71" s="68"/>
      <c r="O71" s="68"/>
      <c r="P71" s="68"/>
      <c r="Q71" s="69"/>
      <c r="R71" s="67"/>
      <c r="S71" s="68"/>
      <c r="T71" s="68"/>
      <c r="U71" s="68"/>
      <c r="V71" s="69"/>
      <c r="W71" s="67"/>
      <c r="X71" s="68"/>
      <c r="Y71" s="68"/>
      <c r="Z71" s="68"/>
      <c r="AA71" s="69"/>
    </row>
    <row r="72" spans="1:27">
      <c r="A72" s="8">
        <v>59</v>
      </c>
      <c r="B72" s="12"/>
      <c r="C72" s="12"/>
      <c r="D72" s="12"/>
      <c r="E72" s="12"/>
      <c r="F72" s="12"/>
      <c r="G72" s="12"/>
      <c r="H72" s="48"/>
      <c r="I72" s="67"/>
      <c r="J72" s="68"/>
      <c r="K72" s="68"/>
      <c r="L72" s="69"/>
      <c r="M72" s="67"/>
      <c r="N72" s="68"/>
      <c r="O72" s="68"/>
      <c r="P72" s="68"/>
      <c r="Q72" s="69"/>
      <c r="R72" s="67"/>
      <c r="S72" s="68"/>
      <c r="T72" s="68"/>
      <c r="U72" s="68"/>
      <c r="V72" s="69"/>
      <c r="W72" s="67"/>
      <c r="X72" s="68"/>
      <c r="Y72" s="68"/>
      <c r="Z72" s="68"/>
      <c r="AA72" s="69"/>
    </row>
    <row r="73" spans="1:27">
      <c r="A73" s="8">
        <v>60</v>
      </c>
      <c r="B73" s="12"/>
      <c r="C73" s="12"/>
      <c r="D73" s="12"/>
      <c r="E73" s="12"/>
      <c r="F73" s="12"/>
      <c r="G73" s="12"/>
      <c r="H73" s="48"/>
      <c r="I73" s="67"/>
      <c r="J73" s="68"/>
      <c r="K73" s="68"/>
      <c r="L73" s="69"/>
      <c r="M73" s="67"/>
      <c r="N73" s="68"/>
      <c r="O73" s="68"/>
      <c r="P73" s="68"/>
      <c r="Q73" s="69"/>
      <c r="R73" s="67"/>
      <c r="S73" s="68"/>
      <c r="T73" s="68"/>
      <c r="U73" s="68"/>
      <c r="V73" s="69"/>
      <c r="W73" s="67"/>
      <c r="X73" s="68"/>
      <c r="Y73" s="68"/>
      <c r="Z73" s="68"/>
      <c r="AA73" s="69"/>
    </row>
    <row r="74" spans="1:27">
      <c r="A74" s="8">
        <v>61</v>
      </c>
      <c r="B74" s="13"/>
      <c r="C74" s="13"/>
      <c r="D74" s="13"/>
      <c r="E74" s="13"/>
      <c r="F74" s="13"/>
      <c r="G74" s="13"/>
      <c r="H74" s="49"/>
      <c r="I74" s="70"/>
      <c r="J74" s="71"/>
      <c r="K74" s="71"/>
      <c r="L74" s="72"/>
      <c r="M74" s="70"/>
      <c r="N74" s="71"/>
      <c r="O74" s="71"/>
      <c r="P74" s="71"/>
      <c r="Q74" s="73"/>
      <c r="R74" s="70"/>
      <c r="S74" s="71"/>
      <c r="T74" s="71"/>
      <c r="U74" s="71"/>
      <c r="V74" s="73"/>
      <c r="W74" s="70"/>
      <c r="X74" s="71"/>
      <c r="Y74" s="71"/>
      <c r="Z74" s="71"/>
      <c r="AA74" s="73"/>
    </row>
    <row r="75" spans="1:27">
      <c r="A75" s="8">
        <v>62</v>
      </c>
      <c r="B75" s="12"/>
      <c r="C75" s="12"/>
      <c r="D75" s="12"/>
      <c r="E75" s="12"/>
      <c r="F75" s="12"/>
      <c r="G75" s="12"/>
      <c r="H75" s="48"/>
      <c r="I75" s="67"/>
      <c r="J75" s="68"/>
      <c r="K75" s="68"/>
      <c r="L75" s="69"/>
      <c r="M75" s="67"/>
      <c r="N75" s="68"/>
      <c r="O75" s="68"/>
      <c r="P75" s="68"/>
      <c r="Q75" s="69"/>
      <c r="R75" s="67"/>
      <c r="S75" s="68"/>
      <c r="T75" s="68"/>
      <c r="U75" s="68"/>
      <c r="V75" s="69"/>
      <c r="W75" s="67"/>
      <c r="X75" s="68"/>
      <c r="Y75" s="68"/>
      <c r="Z75" s="68"/>
      <c r="AA75" s="69"/>
    </row>
    <row r="76" spans="1:27">
      <c r="A76" s="8">
        <v>63</v>
      </c>
      <c r="B76" s="12"/>
      <c r="C76" s="12"/>
      <c r="D76" s="12"/>
      <c r="E76" s="12"/>
      <c r="F76" s="12"/>
      <c r="G76" s="12"/>
      <c r="H76" s="48"/>
      <c r="I76" s="67"/>
      <c r="J76" s="68"/>
      <c r="K76" s="68"/>
      <c r="L76" s="69"/>
      <c r="M76" s="67"/>
      <c r="N76" s="68"/>
      <c r="O76" s="68"/>
      <c r="P76" s="68"/>
      <c r="Q76" s="69"/>
      <c r="R76" s="67"/>
      <c r="S76" s="68"/>
      <c r="T76" s="68"/>
      <c r="U76" s="68"/>
      <c r="V76" s="69"/>
      <c r="W76" s="67"/>
      <c r="X76" s="68"/>
      <c r="Y76" s="68"/>
      <c r="Z76" s="68"/>
      <c r="AA76" s="69"/>
    </row>
    <row r="77" spans="1:27">
      <c r="A77" s="8">
        <v>64</v>
      </c>
      <c r="B77" s="12"/>
      <c r="C77" s="12"/>
      <c r="D77" s="12"/>
      <c r="E77" s="12"/>
      <c r="F77" s="12"/>
      <c r="G77" s="12"/>
      <c r="H77" s="48"/>
      <c r="I77" s="67"/>
      <c r="J77" s="68"/>
      <c r="K77" s="68"/>
      <c r="L77" s="69"/>
      <c r="M77" s="67"/>
      <c r="N77" s="68"/>
      <c r="O77" s="68"/>
      <c r="P77" s="68"/>
      <c r="Q77" s="69"/>
      <c r="R77" s="67"/>
      <c r="S77" s="68"/>
      <c r="T77" s="68"/>
      <c r="U77" s="68"/>
      <c r="V77" s="69"/>
      <c r="W77" s="67"/>
      <c r="X77" s="68"/>
      <c r="Y77" s="68"/>
      <c r="Z77" s="68"/>
      <c r="AA77" s="69"/>
    </row>
    <row r="78" spans="1:27">
      <c r="A78" s="8">
        <v>65</v>
      </c>
      <c r="B78" s="12"/>
      <c r="C78" s="12"/>
      <c r="D78" s="12"/>
      <c r="E78" s="12"/>
      <c r="F78" s="12"/>
      <c r="G78" s="12"/>
      <c r="H78" s="48"/>
      <c r="I78" s="67"/>
      <c r="J78" s="68"/>
      <c r="K78" s="68"/>
      <c r="L78" s="69"/>
      <c r="M78" s="67"/>
      <c r="N78" s="68"/>
      <c r="O78" s="68"/>
      <c r="P78" s="68"/>
      <c r="Q78" s="69"/>
      <c r="R78" s="67"/>
      <c r="S78" s="68"/>
      <c r="T78" s="68"/>
      <c r="U78" s="68"/>
      <c r="V78" s="69"/>
      <c r="W78" s="67"/>
      <c r="X78" s="68"/>
      <c r="Y78" s="68"/>
      <c r="Z78" s="68"/>
      <c r="AA78" s="69"/>
    </row>
    <row r="79" spans="1:27">
      <c r="A79" s="8">
        <v>66</v>
      </c>
      <c r="B79" s="12"/>
      <c r="C79" s="12"/>
      <c r="D79" s="12"/>
      <c r="E79" s="12"/>
      <c r="F79" s="12"/>
      <c r="G79" s="12"/>
      <c r="H79" s="48"/>
      <c r="I79" s="67"/>
      <c r="J79" s="68"/>
      <c r="K79" s="68"/>
      <c r="L79" s="69"/>
      <c r="M79" s="67"/>
      <c r="N79" s="68"/>
      <c r="O79" s="68"/>
      <c r="P79" s="68"/>
      <c r="Q79" s="69"/>
      <c r="R79" s="67"/>
      <c r="S79" s="68"/>
      <c r="T79" s="68"/>
      <c r="U79" s="68"/>
      <c r="V79" s="69"/>
      <c r="W79" s="67"/>
      <c r="X79" s="68"/>
      <c r="Y79" s="68"/>
      <c r="Z79" s="68"/>
      <c r="AA79" s="69"/>
    </row>
    <row r="80" spans="1:27">
      <c r="A80" s="8">
        <v>67</v>
      </c>
      <c r="B80" s="12"/>
      <c r="C80" s="12"/>
      <c r="D80" s="12"/>
      <c r="E80" s="12"/>
      <c r="F80" s="12"/>
      <c r="G80" s="12"/>
      <c r="H80" s="48"/>
      <c r="I80" s="67"/>
      <c r="J80" s="68"/>
      <c r="K80" s="68"/>
      <c r="L80" s="69"/>
      <c r="M80" s="67"/>
      <c r="N80" s="68"/>
      <c r="O80" s="68"/>
      <c r="P80" s="68"/>
      <c r="Q80" s="69"/>
      <c r="R80" s="67"/>
      <c r="S80" s="68"/>
      <c r="T80" s="68"/>
      <c r="U80" s="68"/>
      <c r="V80" s="69"/>
      <c r="W80" s="67"/>
      <c r="X80" s="68"/>
      <c r="Y80" s="68"/>
      <c r="Z80" s="68"/>
      <c r="AA80" s="69"/>
    </row>
    <row r="81" spans="1:27">
      <c r="A81" s="8">
        <v>68</v>
      </c>
      <c r="B81" s="12"/>
      <c r="C81" s="12"/>
      <c r="D81" s="12"/>
      <c r="E81" s="12"/>
      <c r="F81" s="12"/>
      <c r="G81" s="12"/>
      <c r="H81" s="48"/>
      <c r="I81" s="67"/>
      <c r="J81" s="68"/>
      <c r="K81" s="68"/>
      <c r="L81" s="69"/>
      <c r="M81" s="67"/>
      <c r="N81" s="68"/>
      <c r="O81" s="68"/>
      <c r="P81" s="68"/>
      <c r="Q81" s="69"/>
      <c r="R81" s="67"/>
      <c r="S81" s="68"/>
      <c r="T81" s="68"/>
      <c r="U81" s="68"/>
      <c r="V81" s="69"/>
      <c r="W81" s="67"/>
      <c r="X81" s="68"/>
      <c r="Y81" s="68"/>
      <c r="Z81" s="68"/>
      <c r="AA81" s="69"/>
    </row>
    <row r="82" spans="1:27">
      <c r="A82" s="8">
        <v>69</v>
      </c>
      <c r="B82" s="13"/>
      <c r="C82" s="13"/>
      <c r="D82" s="13"/>
      <c r="E82" s="13"/>
      <c r="F82" s="13"/>
      <c r="G82" s="13"/>
      <c r="H82" s="49"/>
      <c r="I82" s="70"/>
      <c r="J82" s="71"/>
      <c r="K82" s="71"/>
      <c r="L82" s="72"/>
      <c r="M82" s="70"/>
      <c r="N82" s="71"/>
      <c r="O82" s="71"/>
      <c r="P82" s="71"/>
      <c r="Q82" s="73"/>
      <c r="R82" s="70"/>
      <c r="S82" s="71"/>
      <c r="T82" s="71"/>
      <c r="U82" s="71"/>
      <c r="V82" s="73"/>
      <c r="W82" s="70"/>
      <c r="X82" s="71"/>
      <c r="Y82" s="71"/>
      <c r="Z82" s="71"/>
      <c r="AA82" s="73"/>
    </row>
    <row r="83" spans="1:27">
      <c r="A83" s="8">
        <v>70</v>
      </c>
      <c r="B83" s="12"/>
      <c r="C83" s="12"/>
      <c r="D83" s="12"/>
      <c r="E83" s="12"/>
      <c r="F83" s="12"/>
      <c r="G83" s="12"/>
      <c r="H83" s="48"/>
      <c r="I83" s="67"/>
      <c r="J83" s="68"/>
      <c r="K83" s="68"/>
      <c r="L83" s="69"/>
      <c r="M83" s="67"/>
      <c r="N83" s="68"/>
      <c r="O83" s="68"/>
      <c r="P83" s="68"/>
      <c r="Q83" s="69"/>
      <c r="R83" s="67"/>
      <c r="S83" s="68"/>
      <c r="T83" s="68"/>
      <c r="U83" s="68"/>
      <c r="V83" s="69"/>
      <c r="W83" s="67"/>
      <c r="X83" s="68"/>
      <c r="Y83" s="68"/>
      <c r="Z83" s="68"/>
      <c r="AA83" s="69"/>
    </row>
    <row r="84" spans="1:27">
      <c r="A84" s="8">
        <v>71</v>
      </c>
      <c r="B84" s="12"/>
      <c r="C84" s="12"/>
      <c r="D84" s="12"/>
      <c r="E84" s="12"/>
      <c r="F84" s="12"/>
      <c r="G84" s="12"/>
      <c r="H84" s="48"/>
      <c r="I84" s="67"/>
      <c r="J84" s="68"/>
      <c r="K84" s="68"/>
      <c r="L84" s="69"/>
      <c r="M84" s="67"/>
      <c r="N84" s="68"/>
      <c r="O84" s="68"/>
      <c r="P84" s="68"/>
      <c r="Q84" s="69"/>
      <c r="R84" s="67"/>
      <c r="S84" s="68"/>
      <c r="T84" s="68"/>
      <c r="U84" s="68"/>
      <c r="V84" s="69"/>
      <c r="W84" s="67"/>
      <c r="X84" s="68"/>
      <c r="Y84" s="68"/>
      <c r="Z84" s="68"/>
      <c r="AA84" s="69"/>
    </row>
    <row r="85" spans="1:27">
      <c r="A85" s="8">
        <v>72</v>
      </c>
      <c r="B85" s="12"/>
      <c r="C85" s="12"/>
      <c r="D85" s="12"/>
      <c r="E85" s="12"/>
      <c r="F85" s="12"/>
      <c r="G85" s="12"/>
      <c r="H85" s="48"/>
      <c r="I85" s="67"/>
      <c r="J85" s="68"/>
      <c r="K85" s="68"/>
      <c r="L85" s="69"/>
      <c r="M85" s="67"/>
      <c r="N85" s="68"/>
      <c r="O85" s="68"/>
      <c r="P85" s="68"/>
      <c r="Q85" s="69"/>
      <c r="R85" s="67"/>
      <c r="S85" s="68"/>
      <c r="T85" s="68"/>
      <c r="U85" s="68"/>
      <c r="V85" s="69"/>
      <c r="W85" s="67"/>
      <c r="X85" s="68"/>
      <c r="Y85" s="68"/>
      <c r="Z85" s="68"/>
      <c r="AA85" s="69"/>
    </row>
    <row r="86" spans="1:27">
      <c r="A86" s="8">
        <v>73</v>
      </c>
      <c r="B86" s="12"/>
      <c r="C86" s="12"/>
      <c r="D86" s="12"/>
      <c r="E86" s="12"/>
      <c r="F86" s="12"/>
      <c r="G86" s="12"/>
      <c r="H86" s="48"/>
      <c r="I86" s="67"/>
      <c r="J86" s="68"/>
      <c r="K86" s="68"/>
      <c r="L86" s="69"/>
      <c r="M86" s="67"/>
      <c r="N86" s="68"/>
      <c r="O86" s="68"/>
      <c r="P86" s="68"/>
      <c r="Q86" s="69"/>
      <c r="R86" s="67"/>
      <c r="S86" s="68"/>
      <c r="T86" s="68"/>
      <c r="U86" s="68"/>
      <c r="V86" s="69"/>
      <c r="W86" s="67"/>
      <c r="X86" s="68"/>
      <c r="Y86" s="68"/>
      <c r="Z86" s="68"/>
      <c r="AA86" s="69"/>
    </row>
    <row r="87" spans="1:27">
      <c r="A87" s="8">
        <v>74</v>
      </c>
      <c r="B87" s="12"/>
      <c r="C87" s="12"/>
      <c r="D87" s="12"/>
      <c r="E87" s="12"/>
      <c r="F87" s="12"/>
      <c r="G87" s="12"/>
      <c r="H87" s="48"/>
      <c r="I87" s="67"/>
      <c r="J87" s="68"/>
      <c r="K87" s="68"/>
      <c r="L87" s="69"/>
      <c r="M87" s="67"/>
      <c r="N87" s="68"/>
      <c r="O87" s="68"/>
      <c r="P87" s="68"/>
      <c r="Q87" s="69"/>
      <c r="R87" s="67"/>
      <c r="S87" s="68"/>
      <c r="T87" s="68"/>
      <c r="U87" s="68"/>
      <c r="V87" s="69"/>
      <c r="W87" s="67"/>
      <c r="X87" s="68"/>
      <c r="Y87" s="68"/>
      <c r="Z87" s="68"/>
      <c r="AA87" s="69"/>
    </row>
    <row r="88" spans="1:27">
      <c r="A88" s="8">
        <v>75</v>
      </c>
      <c r="B88" s="12"/>
      <c r="C88" s="12"/>
      <c r="D88" s="12"/>
      <c r="E88" s="12"/>
      <c r="F88" s="12"/>
      <c r="G88" s="12"/>
      <c r="H88" s="48"/>
      <c r="I88" s="67"/>
      <c r="J88" s="68"/>
      <c r="K88" s="68"/>
      <c r="L88" s="69"/>
      <c r="M88" s="67"/>
      <c r="N88" s="68"/>
      <c r="O88" s="68"/>
      <c r="P88" s="68"/>
      <c r="Q88" s="69"/>
      <c r="R88" s="67"/>
      <c r="S88" s="68"/>
      <c r="T88" s="68"/>
      <c r="U88" s="68"/>
      <c r="V88" s="69"/>
      <c r="W88" s="67"/>
      <c r="X88" s="68"/>
      <c r="Y88" s="68"/>
      <c r="Z88" s="68"/>
      <c r="AA88" s="69"/>
    </row>
    <row r="89" spans="1:27">
      <c r="A89" s="8">
        <v>76</v>
      </c>
      <c r="B89" s="12"/>
      <c r="C89" s="12"/>
      <c r="D89" s="12"/>
      <c r="E89" s="12"/>
      <c r="F89" s="12"/>
      <c r="G89" s="12"/>
      <c r="H89" s="48"/>
      <c r="I89" s="67"/>
      <c r="J89" s="68"/>
      <c r="K89" s="68"/>
      <c r="L89" s="69"/>
      <c r="M89" s="67"/>
      <c r="N89" s="68"/>
      <c r="O89" s="68"/>
      <c r="P89" s="68"/>
      <c r="Q89" s="69"/>
      <c r="R89" s="67"/>
      <c r="S89" s="68"/>
      <c r="T89" s="68"/>
      <c r="U89" s="68"/>
      <c r="V89" s="69"/>
      <c r="W89" s="67"/>
      <c r="X89" s="68"/>
      <c r="Y89" s="68"/>
      <c r="Z89" s="68"/>
      <c r="AA89" s="69"/>
    </row>
    <row r="90" spans="1:27">
      <c r="A90" s="8">
        <v>77</v>
      </c>
      <c r="B90" s="13"/>
      <c r="C90" s="13"/>
      <c r="D90" s="13"/>
      <c r="E90" s="13"/>
      <c r="F90" s="13"/>
      <c r="G90" s="13"/>
      <c r="H90" s="49"/>
      <c r="I90" s="70"/>
      <c r="J90" s="71"/>
      <c r="K90" s="71"/>
      <c r="L90" s="72"/>
      <c r="M90" s="70"/>
      <c r="N90" s="71"/>
      <c r="O90" s="71"/>
      <c r="P90" s="71"/>
      <c r="Q90" s="73"/>
      <c r="R90" s="70"/>
      <c r="S90" s="71"/>
      <c r="T90" s="71"/>
      <c r="U90" s="71"/>
      <c r="V90" s="73"/>
      <c r="W90" s="70"/>
      <c r="X90" s="71"/>
      <c r="Y90" s="71"/>
      <c r="Z90" s="71"/>
      <c r="AA90" s="73"/>
    </row>
    <row r="91" spans="1:27">
      <c r="A91" s="8">
        <v>78</v>
      </c>
      <c r="B91" s="12"/>
      <c r="C91" s="12"/>
      <c r="D91" s="12"/>
      <c r="E91" s="12"/>
      <c r="F91" s="12"/>
      <c r="G91" s="12"/>
      <c r="H91" s="48"/>
      <c r="I91" s="67"/>
      <c r="J91" s="68"/>
      <c r="K91" s="68"/>
      <c r="L91" s="69"/>
      <c r="M91" s="67"/>
      <c r="N91" s="68"/>
      <c r="O91" s="68"/>
      <c r="P91" s="68"/>
      <c r="Q91" s="69"/>
      <c r="R91" s="67"/>
      <c r="S91" s="68"/>
      <c r="T91" s="68"/>
      <c r="U91" s="68"/>
      <c r="V91" s="69"/>
      <c r="W91" s="67"/>
      <c r="X91" s="68"/>
      <c r="Y91" s="68"/>
      <c r="Z91" s="68"/>
      <c r="AA91" s="69"/>
    </row>
    <row r="92" spans="1:27">
      <c r="A92" s="8">
        <v>79</v>
      </c>
      <c r="B92" s="12"/>
      <c r="C92" s="12"/>
      <c r="D92" s="12"/>
      <c r="E92" s="12"/>
      <c r="F92" s="12"/>
      <c r="G92" s="12"/>
      <c r="H92" s="48"/>
      <c r="I92" s="67"/>
      <c r="J92" s="68"/>
      <c r="K92" s="68"/>
      <c r="L92" s="69"/>
      <c r="M92" s="67"/>
      <c r="N92" s="68"/>
      <c r="O92" s="68"/>
      <c r="P92" s="68"/>
      <c r="Q92" s="69"/>
      <c r="R92" s="67"/>
      <c r="S92" s="68"/>
      <c r="T92" s="68"/>
      <c r="U92" s="68"/>
      <c r="V92" s="69"/>
      <c r="W92" s="67"/>
      <c r="X92" s="68"/>
      <c r="Y92" s="68"/>
      <c r="Z92" s="68"/>
      <c r="AA92" s="69"/>
    </row>
    <row r="93" spans="1:27">
      <c r="A93" s="8">
        <v>80</v>
      </c>
      <c r="B93" s="12"/>
      <c r="C93" s="12"/>
      <c r="D93" s="12"/>
      <c r="E93" s="12"/>
      <c r="F93" s="12"/>
      <c r="G93" s="12"/>
      <c r="H93" s="48"/>
      <c r="I93" s="67"/>
      <c r="J93" s="68"/>
      <c r="K93" s="68"/>
      <c r="L93" s="69"/>
      <c r="M93" s="67"/>
      <c r="N93" s="68"/>
      <c r="O93" s="68"/>
      <c r="P93" s="68"/>
      <c r="Q93" s="69"/>
      <c r="R93" s="67"/>
      <c r="S93" s="68"/>
      <c r="T93" s="68"/>
      <c r="U93" s="68"/>
      <c r="V93" s="69"/>
      <c r="W93" s="67"/>
      <c r="X93" s="68"/>
      <c r="Y93" s="68"/>
      <c r="Z93" s="68"/>
      <c r="AA93" s="69"/>
    </row>
    <row r="94" spans="1:27">
      <c r="B94" s="64">
        <f>COUNTA(B14:B93)</f>
        <v>0</v>
      </c>
      <c r="H94" s="10" t="s">
        <v>23</v>
      </c>
      <c r="I94" s="64">
        <f>COUNTA(I9:I93)</f>
        <v>0</v>
      </c>
      <c r="J94" s="64">
        <f t="shared" ref="J94:Z94" si="0">COUNTA(J9:J93)</f>
        <v>0</v>
      </c>
      <c r="K94" s="64">
        <f t="shared" si="0"/>
        <v>0</v>
      </c>
      <c r="L94" s="64">
        <f t="shared" si="0"/>
        <v>0</v>
      </c>
      <c r="M94" s="64">
        <f t="shared" si="0"/>
        <v>0</v>
      </c>
      <c r="N94" s="64">
        <f t="shared" si="0"/>
        <v>0</v>
      </c>
      <c r="O94" s="64">
        <f t="shared" si="0"/>
        <v>0</v>
      </c>
      <c r="P94" s="64">
        <f t="shared" si="0"/>
        <v>0</v>
      </c>
      <c r="Q94" s="64">
        <f t="shared" si="0"/>
        <v>0</v>
      </c>
      <c r="R94" s="64">
        <f t="shared" si="0"/>
        <v>0</v>
      </c>
      <c r="S94" s="64">
        <f t="shared" si="0"/>
        <v>0</v>
      </c>
      <c r="T94" s="64">
        <f t="shared" si="0"/>
        <v>0</v>
      </c>
      <c r="U94" s="64">
        <f>COUNTA(U9:U93)</f>
        <v>0</v>
      </c>
      <c r="V94" s="64">
        <f t="shared" si="0"/>
        <v>0</v>
      </c>
      <c r="W94" s="64">
        <f t="shared" si="0"/>
        <v>0</v>
      </c>
      <c r="X94" s="64">
        <f t="shared" si="0"/>
        <v>0</v>
      </c>
      <c r="Y94" s="64">
        <f>COUNTA(Y9:Y93)</f>
        <v>0</v>
      </c>
      <c r="Z94" s="64">
        <f t="shared" si="0"/>
        <v>0</v>
      </c>
      <c r="AA94" s="64">
        <f>COUNTA(AA9:AA93)</f>
        <v>0</v>
      </c>
    </row>
    <row r="95" spans="1:27">
      <c r="I95" s="4" t="s">
        <v>40</v>
      </c>
      <c r="J95" s="4" t="s">
        <v>41</v>
      </c>
      <c r="K95" s="4" t="s">
        <v>42</v>
      </c>
      <c r="L95" s="4" t="s">
        <v>43</v>
      </c>
      <c r="M95" s="66" t="s">
        <v>41</v>
      </c>
      <c r="N95" s="4" t="s">
        <v>44</v>
      </c>
      <c r="O95" s="4" t="s">
        <v>45</v>
      </c>
      <c r="P95" s="4" t="s">
        <v>98</v>
      </c>
      <c r="Q95" s="4" t="s">
        <v>99</v>
      </c>
      <c r="R95" s="66" t="s">
        <v>41</v>
      </c>
      <c r="S95" s="4" t="s">
        <v>44</v>
      </c>
      <c r="T95" s="4" t="s">
        <v>45</v>
      </c>
      <c r="U95" s="4" t="s">
        <v>98</v>
      </c>
      <c r="V95" s="4" t="s">
        <v>99</v>
      </c>
      <c r="W95" s="66" t="s">
        <v>41</v>
      </c>
      <c r="X95" s="4" t="s">
        <v>44</v>
      </c>
      <c r="Y95" s="4" t="s">
        <v>45</v>
      </c>
      <c r="Z95" s="4" t="s">
        <v>98</v>
      </c>
      <c r="AA95" s="4" t="s">
        <v>99</v>
      </c>
    </row>
    <row r="96" spans="1:27">
      <c r="I96" s="4"/>
      <c r="J96" s="4"/>
      <c r="K96" s="4"/>
      <c r="L96" s="4"/>
      <c r="M96" s="4"/>
      <c r="N96" s="4"/>
      <c r="O96" s="4"/>
      <c r="P96" s="4"/>
      <c r="Q96" s="4"/>
      <c r="R96" s="4"/>
      <c r="S96" s="4"/>
      <c r="T96" s="4"/>
      <c r="U96" s="4"/>
      <c r="V96" s="4"/>
      <c r="W96" s="4"/>
      <c r="X96" s="4"/>
      <c r="Y96" s="4"/>
      <c r="Z96" s="4"/>
      <c r="AA96" s="4"/>
    </row>
  </sheetData>
  <mergeCells count="11">
    <mergeCell ref="W5:AA5"/>
    <mergeCell ref="X1:AA2"/>
    <mergeCell ref="M3:AA3"/>
    <mergeCell ref="J13:L13"/>
    <mergeCell ref="M5:Q5"/>
    <mergeCell ref="I5:L5"/>
    <mergeCell ref="C3:D3"/>
    <mergeCell ref="J10:L10"/>
    <mergeCell ref="J11:L11"/>
    <mergeCell ref="J12:L12"/>
    <mergeCell ref="R5:V5"/>
  </mergeCells>
  <phoneticPr fontId="2"/>
  <dataValidations count="1">
    <dataValidation type="list" allowBlank="1" showInputMessage="1" showErrorMessage="1" sqref="K14:L93 M9:AA93 K9:L9 I9:J93" xr:uid="{4E6F9864-A77D-48CF-864A-EB385A4A9294}">
      <formula1>"〇"</formula1>
    </dataValidation>
  </dataValidations>
  <pageMargins left="0.70866141732283472" right="0.46" top="0.5" bottom="0.39" header="0.31496062992125984" footer="0.31496062992125984"/>
  <pageSetup paperSize="9" scale="7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F21F-DB36-44CA-B870-1C469D055708}">
  <sheetPr>
    <pageSetUpPr fitToPage="1"/>
  </sheetPr>
  <dimension ref="A1:AA53"/>
  <sheetViews>
    <sheetView topLeftCell="A39" workbookViewId="0">
      <selection activeCell="B51" sqref="B51"/>
    </sheetView>
  </sheetViews>
  <sheetFormatPr defaultColWidth="8.58203125" defaultRowHeight="13"/>
  <cols>
    <col min="1" max="1" width="5.58203125" style="3" customWidth="1"/>
    <col min="2" max="2" width="12.83203125" style="3" bestFit="1" customWidth="1"/>
    <col min="3" max="4" width="12.83203125" style="3" customWidth="1"/>
    <col min="5" max="5" width="4.83203125" style="3" bestFit="1" customWidth="1"/>
    <col min="6" max="6" width="14.83203125" style="3" bestFit="1" customWidth="1"/>
    <col min="7" max="7" width="11.58203125" style="3" customWidth="1"/>
    <col min="8" max="8" width="10.83203125" style="3" bestFit="1" customWidth="1"/>
    <col min="9" max="27" width="3.58203125" style="3" customWidth="1"/>
    <col min="28" max="16384" width="8.58203125" style="3"/>
  </cols>
  <sheetData>
    <row r="1" spans="1:27" ht="18.75" customHeight="1">
      <c r="A1" s="63" t="s">
        <v>47</v>
      </c>
      <c r="G1" s="156"/>
      <c r="H1" s="156"/>
      <c r="I1" s="156"/>
      <c r="J1" s="156"/>
      <c r="N1" s="75"/>
      <c r="O1" s="75"/>
      <c r="P1" s="75"/>
      <c r="Q1" s="75"/>
      <c r="S1" s="75"/>
      <c r="T1" s="75"/>
      <c r="U1" s="75"/>
      <c r="V1" s="75"/>
      <c r="X1" s="188" t="s">
        <v>27</v>
      </c>
      <c r="Y1" s="189"/>
      <c r="Z1" s="189"/>
      <c r="AA1" s="189"/>
    </row>
    <row r="2" spans="1:27" ht="7.75" customHeight="1">
      <c r="A2" s="55"/>
      <c r="X2" s="189"/>
      <c r="Y2" s="189"/>
      <c r="Z2" s="189"/>
      <c r="AA2" s="189"/>
    </row>
    <row r="3" spans="1:27" ht="17.25" customHeight="1">
      <c r="B3" s="4" t="s">
        <v>1</v>
      </c>
      <c r="C3" s="171" t="str">
        <f>IF(①申込者・参加料明細!B6="","",①申込者・参加料明細!B6)</f>
        <v/>
      </c>
      <c r="D3" s="171"/>
      <c r="E3" s="53"/>
      <c r="I3" s="10"/>
      <c r="J3" s="10"/>
      <c r="K3" s="10"/>
      <c r="L3" s="10"/>
      <c r="M3" s="190" t="s">
        <v>105</v>
      </c>
      <c r="N3" s="183"/>
      <c r="O3" s="183"/>
      <c r="P3" s="183"/>
      <c r="Q3" s="183"/>
      <c r="R3" s="183"/>
      <c r="S3" s="183"/>
      <c r="T3" s="183"/>
      <c r="U3" s="183"/>
      <c r="V3" s="183"/>
      <c r="W3" s="183"/>
      <c r="X3" s="183"/>
      <c r="Y3" s="183"/>
      <c r="Z3" s="183"/>
      <c r="AA3" s="183"/>
    </row>
    <row r="5" spans="1:27" s="9" customFormat="1">
      <c r="B5" s="157" t="s">
        <v>100</v>
      </c>
      <c r="F5" s="9" t="s">
        <v>18</v>
      </c>
      <c r="H5" s="9" t="s">
        <v>17</v>
      </c>
      <c r="I5" s="179" t="s">
        <v>34</v>
      </c>
      <c r="J5" s="179"/>
      <c r="K5" s="179"/>
      <c r="L5" s="187"/>
      <c r="M5" s="178" t="str">
        <f>IF(COUNTIFS(申込書手引き!C2,"西日本*")&gt;0,"ウェアサイズ カラー（BLAブラック）","以下入力不要")</f>
        <v>ウェアサイズ カラー（BLAブラック）</v>
      </c>
      <c r="N5" s="179"/>
      <c r="O5" s="179"/>
      <c r="P5" s="179"/>
      <c r="Q5" s="179"/>
      <c r="R5" s="178" t="str">
        <f>IF(COUNTIFS(申込書手引き!C2,"西日本*")&gt;0,"ウェアサイズ (NVYネイビー）","以下入力不要")</f>
        <v>ウェアサイズ (NVYネイビー）</v>
      </c>
      <c r="S5" s="179"/>
      <c r="T5" s="179"/>
      <c r="U5" s="179"/>
      <c r="V5" s="179"/>
      <c r="W5" s="178" t="str">
        <f>IF(COUNTIFS(申込書手引き!C2,"西日本*")&gt;0,"ウェアサイズ （WHIホワイト）","以下入力不要")</f>
        <v>ウェアサイズ （WHIホワイト）</v>
      </c>
      <c r="X5" s="179"/>
      <c r="Y5" s="179"/>
      <c r="Z5" s="179"/>
      <c r="AA5" s="179"/>
    </row>
    <row r="6" spans="1:27" s="4" customFormat="1" ht="15" customHeight="1">
      <c r="A6" s="5" t="s">
        <v>14</v>
      </c>
      <c r="B6" s="6" t="s">
        <v>76</v>
      </c>
      <c r="C6" s="6" t="s">
        <v>30</v>
      </c>
      <c r="D6" s="6" t="s">
        <v>31</v>
      </c>
      <c r="E6" s="6" t="s">
        <v>5</v>
      </c>
      <c r="F6" s="6" t="s">
        <v>6</v>
      </c>
      <c r="G6" s="6" t="s">
        <v>32</v>
      </c>
      <c r="H6" s="47" t="s">
        <v>16</v>
      </c>
      <c r="I6" s="51" t="s">
        <v>35</v>
      </c>
      <c r="J6" s="50" t="s">
        <v>33</v>
      </c>
      <c r="K6" s="50" t="s">
        <v>36</v>
      </c>
      <c r="L6" s="52" t="s">
        <v>37</v>
      </c>
      <c r="M6" s="5" t="str">
        <f>IF(COUNTIFS(申込書手引き!C2,"西日本*")&gt;0,"S","")</f>
        <v>S</v>
      </c>
      <c r="N6" s="6" t="str">
        <f>IF(COUNTIFS(申込書手引き!C2,"西日本*")&gt;0,"M","")</f>
        <v>M</v>
      </c>
      <c r="O6" s="6" t="str">
        <f>IF(COUNTIFS(申込書手引き!C2,"西日本*")&gt;0,"L","")</f>
        <v>L</v>
      </c>
      <c r="P6" s="6" t="str">
        <f>IF(COUNTIFS(申込書手引き!C2,"西日本*")&gt;0,"XL","")</f>
        <v>XL</v>
      </c>
      <c r="Q6" s="7" t="str">
        <f>IF(COUNTIFS(申込書手引き!C2,"西日本*")&gt;0,"XXL","")</f>
        <v>XXL</v>
      </c>
      <c r="R6" s="5" t="str">
        <f>IF(COUNTIFS(申込書手引き!C2,"西日本*")&gt;0,"S","")</f>
        <v>S</v>
      </c>
      <c r="S6" s="6" t="str">
        <f>IF(COUNTIFS(申込書手引き!C2,"西日本*")&gt;0,"M","")</f>
        <v>M</v>
      </c>
      <c r="T6" s="6" t="str">
        <f>IF(COUNTIFS(申込書手引き!C2,"西日本*")&gt;0,"L","")</f>
        <v>L</v>
      </c>
      <c r="U6" s="6" t="str">
        <f>IF(COUNTIFS(申込書手引き!C2,"西日本*")&gt;0,"XL","")</f>
        <v>XL</v>
      </c>
      <c r="V6" s="7" t="str">
        <f>IF(COUNTIFS(申込書手引き!C2,"西日本*")&gt;0,"XXL","")</f>
        <v>XXL</v>
      </c>
      <c r="W6" s="5" t="str">
        <f>IF(COUNTIFS(申込書手引き!C2,"西日本*")&gt;0,"S","")</f>
        <v>S</v>
      </c>
      <c r="X6" s="6" t="str">
        <f>IF(COUNTIFS(申込書手引き!C2,"西日本*")&gt;0,"M","")</f>
        <v>M</v>
      </c>
      <c r="Y6" s="6" t="str">
        <f>IF(COUNTIFS(申込書手引き!C2,"西日本*")&gt;0,"L","")</f>
        <v>L</v>
      </c>
      <c r="Z6" s="6" t="str">
        <f>IF(COUNTIFS(申込書手引き!C2,"西日本*")&gt;0,"XL","")</f>
        <v>XL</v>
      </c>
      <c r="AA6" s="7" t="str">
        <f>IF(COUNTIFS(申込書手引き!C2,"西日本*")&gt;0,"XXL","")</f>
        <v>XXL</v>
      </c>
    </row>
    <row r="7" spans="1:27" ht="15" customHeight="1">
      <c r="A7" s="127" t="s">
        <v>28</v>
      </c>
      <c r="B7" s="136"/>
      <c r="C7" s="136"/>
      <c r="D7" s="136"/>
      <c r="E7" s="140"/>
      <c r="F7" s="140"/>
      <c r="G7" s="136"/>
      <c r="H7" s="137"/>
      <c r="I7" s="141"/>
      <c r="J7" s="142"/>
      <c r="K7" s="142"/>
      <c r="L7" s="143"/>
      <c r="M7" s="144"/>
      <c r="N7" s="145"/>
      <c r="O7" s="145"/>
      <c r="P7" s="145"/>
      <c r="Q7" s="146"/>
      <c r="R7" s="144"/>
      <c r="S7" s="145"/>
      <c r="T7" s="145"/>
      <c r="U7" s="145"/>
      <c r="V7" s="146"/>
      <c r="W7" s="144"/>
      <c r="X7" s="145"/>
      <c r="Y7" s="145"/>
      <c r="Z7" s="145"/>
      <c r="AA7" s="146"/>
    </row>
    <row r="8" spans="1:27" ht="15" customHeight="1">
      <c r="A8" s="87" t="s">
        <v>89</v>
      </c>
      <c r="B8" s="138"/>
      <c r="C8" s="138"/>
      <c r="D8" s="138"/>
      <c r="E8" s="102"/>
      <c r="F8" s="102"/>
      <c r="G8" s="138"/>
      <c r="H8" s="139"/>
      <c r="I8" s="147"/>
      <c r="J8" s="148"/>
      <c r="K8" s="148"/>
      <c r="L8" s="149"/>
      <c r="M8" s="96"/>
      <c r="N8" s="97"/>
      <c r="O8" s="97"/>
      <c r="P8" s="97"/>
      <c r="Q8" s="98"/>
      <c r="R8" s="96"/>
      <c r="S8" s="97"/>
      <c r="T8" s="97"/>
      <c r="U8" s="97"/>
      <c r="V8" s="98"/>
      <c r="W8" s="96"/>
      <c r="X8" s="97"/>
      <c r="Y8" s="97"/>
      <c r="Z8" s="97"/>
      <c r="AA8" s="98"/>
    </row>
    <row r="9" spans="1:27" ht="15" customHeight="1">
      <c r="A9" s="155" t="s">
        <v>8</v>
      </c>
      <c r="B9" s="91"/>
      <c r="C9" s="91"/>
      <c r="D9" s="91"/>
      <c r="E9" s="128"/>
      <c r="F9" s="128"/>
      <c r="G9" s="129"/>
      <c r="H9" s="110"/>
      <c r="I9" s="130"/>
      <c r="J9" s="131"/>
      <c r="K9" s="131"/>
      <c r="L9" s="132"/>
      <c r="M9" s="133"/>
      <c r="N9" s="134"/>
      <c r="O9" s="134"/>
      <c r="P9" s="134"/>
      <c r="Q9" s="135"/>
      <c r="R9" s="133"/>
      <c r="S9" s="134"/>
      <c r="T9" s="134"/>
      <c r="U9" s="134"/>
      <c r="V9" s="135"/>
      <c r="W9" s="133"/>
      <c r="X9" s="134"/>
      <c r="Y9" s="134"/>
      <c r="Z9" s="134"/>
      <c r="AA9" s="135"/>
    </row>
    <row r="10" spans="1:27" ht="15" customHeight="1">
      <c r="A10" s="87" t="s">
        <v>74</v>
      </c>
      <c r="B10" s="91"/>
      <c r="C10" s="91"/>
      <c r="D10" s="91"/>
      <c r="E10" s="128"/>
      <c r="F10" s="128"/>
      <c r="G10" s="129"/>
      <c r="H10" s="110"/>
      <c r="I10" s="153"/>
      <c r="J10" s="172"/>
      <c r="K10" s="173"/>
      <c r="L10" s="174"/>
      <c r="M10" s="133"/>
      <c r="N10" s="134"/>
      <c r="O10" s="134"/>
      <c r="P10" s="134"/>
      <c r="Q10" s="135"/>
      <c r="R10" s="133"/>
      <c r="S10" s="134"/>
      <c r="T10" s="134"/>
      <c r="U10" s="134"/>
      <c r="V10" s="135"/>
      <c r="W10" s="133"/>
      <c r="X10" s="134"/>
      <c r="Y10" s="134"/>
      <c r="Z10" s="134"/>
      <c r="AA10" s="135"/>
    </row>
    <row r="11" spans="1:27" ht="15" customHeight="1">
      <c r="A11" s="87" t="s">
        <v>75</v>
      </c>
      <c r="B11" s="91"/>
      <c r="C11" s="91"/>
      <c r="D11" s="91"/>
      <c r="E11" s="128"/>
      <c r="F11" s="128"/>
      <c r="G11" s="129"/>
      <c r="H11" s="110"/>
      <c r="I11" s="154"/>
      <c r="J11" s="172"/>
      <c r="K11" s="173"/>
      <c r="L11" s="174"/>
      <c r="M11" s="133"/>
      <c r="N11" s="134"/>
      <c r="O11" s="134"/>
      <c r="P11" s="134"/>
      <c r="Q11" s="135"/>
      <c r="R11" s="133"/>
      <c r="S11" s="134"/>
      <c r="T11" s="134"/>
      <c r="U11" s="134"/>
      <c r="V11" s="135"/>
      <c r="W11" s="133"/>
      <c r="X11" s="134"/>
      <c r="Y11" s="134"/>
      <c r="Z11" s="134"/>
      <c r="AA11" s="135"/>
    </row>
    <row r="12" spans="1:27" ht="15" customHeight="1">
      <c r="A12" s="87" t="s">
        <v>90</v>
      </c>
      <c r="B12" s="12"/>
      <c r="C12" s="12"/>
      <c r="D12" s="12"/>
      <c r="E12" s="102"/>
      <c r="F12" s="102"/>
      <c r="G12" s="108"/>
      <c r="H12" s="109"/>
      <c r="I12" s="87"/>
      <c r="J12" s="175"/>
      <c r="K12" s="176"/>
      <c r="L12" s="177"/>
      <c r="M12" s="96"/>
      <c r="N12" s="97"/>
      <c r="O12" s="97"/>
      <c r="P12" s="97"/>
      <c r="Q12" s="98"/>
      <c r="R12" s="96"/>
      <c r="S12" s="97"/>
      <c r="T12" s="97"/>
      <c r="U12" s="97"/>
      <c r="V12" s="98"/>
      <c r="W12" s="96"/>
      <c r="X12" s="97"/>
      <c r="Y12" s="97"/>
      <c r="Z12" s="97"/>
      <c r="AA12" s="98"/>
    </row>
    <row r="13" spans="1:27" ht="15" customHeight="1">
      <c r="A13" s="88" t="s">
        <v>91</v>
      </c>
      <c r="B13" s="13"/>
      <c r="C13" s="13"/>
      <c r="D13" s="13"/>
      <c r="E13" s="103"/>
      <c r="F13" s="103"/>
      <c r="G13" s="13"/>
      <c r="H13" s="49"/>
      <c r="I13" s="88"/>
      <c r="J13" s="184"/>
      <c r="K13" s="185"/>
      <c r="L13" s="186"/>
      <c r="M13" s="99"/>
      <c r="N13" s="100"/>
      <c r="O13" s="100"/>
      <c r="P13" s="100"/>
      <c r="Q13" s="101"/>
      <c r="R13" s="99"/>
      <c r="S13" s="100"/>
      <c r="T13" s="100"/>
      <c r="U13" s="100"/>
      <c r="V13" s="101"/>
      <c r="W13" s="99"/>
      <c r="X13" s="100"/>
      <c r="Y13" s="100"/>
      <c r="Z13" s="100"/>
      <c r="AA13" s="101"/>
    </row>
    <row r="14" spans="1:27" ht="15" customHeight="1">
      <c r="A14" s="90" t="s">
        <v>77</v>
      </c>
      <c r="B14" s="91"/>
      <c r="C14" s="91"/>
      <c r="D14" s="91"/>
      <c r="E14" s="91"/>
      <c r="F14" s="91"/>
      <c r="G14" s="91"/>
      <c r="H14" s="92"/>
      <c r="I14" s="93"/>
      <c r="J14" s="94"/>
      <c r="K14" s="94"/>
      <c r="L14" s="95"/>
      <c r="M14" s="93"/>
      <c r="N14" s="94"/>
      <c r="O14" s="94"/>
      <c r="P14" s="94"/>
      <c r="Q14" s="95"/>
      <c r="R14" s="93"/>
      <c r="S14" s="94"/>
      <c r="T14" s="94"/>
      <c r="U14" s="94"/>
      <c r="V14" s="95"/>
      <c r="W14" s="93"/>
      <c r="X14" s="94"/>
      <c r="Y14" s="94"/>
      <c r="Z14" s="94"/>
      <c r="AA14" s="95"/>
    </row>
    <row r="15" spans="1:27" ht="15" customHeight="1">
      <c r="A15" s="8">
        <v>2</v>
      </c>
      <c r="B15" s="12"/>
      <c r="C15" s="12"/>
      <c r="D15" s="12"/>
      <c r="E15" s="12"/>
      <c r="F15" s="12"/>
      <c r="G15" s="12"/>
      <c r="H15" s="48"/>
      <c r="I15" s="67"/>
      <c r="J15" s="68"/>
      <c r="K15" s="68"/>
      <c r="L15" s="69"/>
      <c r="M15" s="67"/>
      <c r="N15" s="68"/>
      <c r="O15" s="68"/>
      <c r="P15" s="68"/>
      <c r="Q15" s="69"/>
      <c r="R15" s="67"/>
      <c r="S15" s="68"/>
      <c r="T15" s="68"/>
      <c r="U15" s="68"/>
      <c r="V15" s="69"/>
      <c r="W15" s="67"/>
      <c r="X15" s="68"/>
      <c r="Y15" s="68"/>
      <c r="Z15" s="68"/>
      <c r="AA15" s="69"/>
    </row>
    <row r="16" spans="1:27" ht="15" customHeight="1">
      <c r="A16" s="8">
        <v>3</v>
      </c>
      <c r="B16" s="12"/>
      <c r="C16" s="12"/>
      <c r="D16" s="12"/>
      <c r="E16" s="12"/>
      <c r="F16" s="12"/>
      <c r="G16" s="12"/>
      <c r="H16" s="48"/>
      <c r="I16" s="67"/>
      <c r="J16" s="68"/>
      <c r="K16" s="68"/>
      <c r="L16" s="69"/>
      <c r="M16" s="67"/>
      <c r="N16" s="68"/>
      <c r="O16" s="68"/>
      <c r="P16" s="68"/>
      <c r="Q16" s="69"/>
      <c r="R16" s="67"/>
      <c r="S16" s="68"/>
      <c r="T16" s="68"/>
      <c r="U16" s="68"/>
      <c r="V16" s="69"/>
      <c r="W16" s="67"/>
      <c r="X16" s="68"/>
      <c r="Y16" s="68"/>
      <c r="Z16" s="68"/>
      <c r="AA16" s="69"/>
    </row>
    <row r="17" spans="1:27" ht="15" customHeight="1">
      <c r="A17" s="8">
        <v>4</v>
      </c>
      <c r="B17" s="12"/>
      <c r="C17" s="12"/>
      <c r="D17" s="12"/>
      <c r="E17" s="12"/>
      <c r="F17" s="12"/>
      <c r="G17" s="12"/>
      <c r="H17" s="48"/>
      <c r="I17" s="67"/>
      <c r="J17" s="68"/>
      <c r="K17" s="68"/>
      <c r="L17" s="69"/>
      <c r="M17" s="67"/>
      <c r="N17" s="68"/>
      <c r="O17" s="68"/>
      <c r="P17" s="68"/>
      <c r="Q17" s="69"/>
      <c r="R17" s="67"/>
      <c r="S17" s="68"/>
      <c r="T17" s="68"/>
      <c r="U17" s="68"/>
      <c r="V17" s="69"/>
      <c r="W17" s="67"/>
      <c r="X17" s="68"/>
      <c r="Y17" s="68"/>
      <c r="Z17" s="68"/>
      <c r="AA17" s="69"/>
    </row>
    <row r="18" spans="1:27" ht="15" customHeight="1">
      <c r="A18" s="8">
        <v>5</v>
      </c>
      <c r="B18" s="12"/>
      <c r="C18" s="12"/>
      <c r="D18" s="12"/>
      <c r="E18" s="12"/>
      <c r="F18" s="12"/>
      <c r="G18" s="12"/>
      <c r="H18" s="48"/>
      <c r="I18" s="67"/>
      <c r="J18" s="68"/>
      <c r="K18" s="68"/>
      <c r="L18" s="69"/>
      <c r="M18" s="67"/>
      <c r="N18" s="68"/>
      <c r="O18" s="68"/>
      <c r="P18" s="68"/>
      <c r="Q18" s="69"/>
      <c r="R18" s="67"/>
      <c r="S18" s="68"/>
      <c r="T18" s="68"/>
      <c r="U18" s="68"/>
      <c r="V18" s="69"/>
      <c r="W18" s="67"/>
      <c r="X18" s="68"/>
      <c r="Y18" s="68"/>
      <c r="Z18" s="68"/>
      <c r="AA18" s="69"/>
    </row>
    <row r="19" spans="1:27" ht="15" customHeight="1">
      <c r="A19" s="8">
        <v>6</v>
      </c>
      <c r="B19" s="12"/>
      <c r="C19" s="12"/>
      <c r="D19" s="12"/>
      <c r="E19" s="12"/>
      <c r="F19" s="12"/>
      <c r="G19" s="12"/>
      <c r="H19" s="48"/>
      <c r="I19" s="67"/>
      <c r="J19" s="68"/>
      <c r="K19" s="68"/>
      <c r="L19" s="69"/>
      <c r="M19" s="67"/>
      <c r="N19" s="68"/>
      <c r="O19" s="68"/>
      <c r="P19" s="68"/>
      <c r="Q19" s="69"/>
      <c r="R19" s="67"/>
      <c r="S19" s="68"/>
      <c r="T19" s="68"/>
      <c r="U19" s="68"/>
      <c r="V19" s="69"/>
      <c r="W19" s="67"/>
      <c r="X19" s="68"/>
      <c r="Y19" s="68"/>
      <c r="Z19" s="68"/>
      <c r="AA19" s="69"/>
    </row>
    <row r="20" spans="1:27" ht="15" customHeight="1">
      <c r="A20" s="8">
        <v>7</v>
      </c>
      <c r="B20" s="12"/>
      <c r="C20" s="12"/>
      <c r="D20" s="12"/>
      <c r="E20" s="12"/>
      <c r="F20" s="12"/>
      <c r="G20" s="12"/>
      <c r="H20" s="48"/>
      <c r="I20" s="67"/>
      <c r="J20" s="68"/>
      <c r="K20" s="68"/>
      <c r="L20" s="69"/>
      <c r="M20" s="67"/>
      <c r="N20" s="68"/>
      <c r="O20" s="68"/>
      <c r="P20" s="68"/>
      <c r="Q20" s="69"/>
      <c r="R20" s="67"/>
      <c r="S20" s="68"/>
      <c r="T20" s="68"/>
      <c r="U20" s="68"/>
      <c r="V20" s="69"/>
      <c r="W20" s="67"/>
      <c r="X20" s="68"/>
      <c r="Y20" s="68"/>
      <c r="Z20" s="68"/>
      <c r="AA20" s="69"/>
    </row>
    <row r="21" spans="1:27" ht="15" customHeight="1">
      <c r="A21" s="8">
        <v>8</v>
      </c>
      <c r="B21" s="12"/>
      <c r="C21" s="12"/>
      <c r="D21" s="12"/>
      <c r="E21" s="12"/>
      <c r="F21" s="12"/>
      <c r="G21" s="12"/>
      <c r="H21" s="48"/>
      <c r="I21" s="67"/>
      <c r="J21" s="68"/>
      <c r="K21" s="68"/>
      <c r="L21" s="69"/>
      <c r="M21" s="67"/>
      <c r="N21" s="68"/>
      <c r="O21" s="68"/>
      <c r="P21" s="68"/>
      <c r="Q21" s="69"/>
      <c r="R21" s="67"/>
      <c r="S21" s="68"/>
      <c r="T21" s="68"/>
      <c r="U21" s="68"/>
      <c r="V21" s="69"/>
      <c r="W21" s="67"/>
      <c r="X21" s="68"/>
      <c r="Y21" s="68"/>
      <c r="Z21" s="68"/>
      <c r="AA21" s="69"/>
    </row>
    <row r="22" spans="1:27" ht="15" customHeight="1">
      <c r="A22" s="8">
        <v>9</v>
      </c>
      <c r="B22" s="12"/>
      <c r="C22" s="12"/>
      <c r="D22" s="12"/>
      <c r="E22" s="12"/>
      <c r="F22" s="12"/>
      <c r="G22" s="12"/>
      <c r="H22" s="48"/>
      <c r="I22" s="67"/>
      <c r="J22" s="68"/>
      <c r="K22" s="68"/>
      <c r="L22" s="69"/>
      <c r="M22" s="67"/>
      <c r="N22" s="68"/>
      <c r="O22" s="68"/>
      <c r="P22" s="68"/>
      <c r="Q22" s="69"/>
      <c r="R22" s="67"/>
      <c r="S22" s="68"/>
      <c r="T22" s="68"/>
      <c r="U22" s="68"/>
      <c r="V22" s="69"/>
      <c r="W22" s="67"/>
      <c r="X22" s="68"/>
      <c r="Y22" s="68"/>
      <c r="Z22" s="68"/>
      <c r="AA22" s="69"/>
    </row>
    <row r="23" spans="1:27" ht="15" customHeight="1">
      <c r="A23" s="8">
        <v>10</v>
      </c>
      <c r="B23" s="12"/>
      <c r="C23" s="12"/>
      <c r="D23" s="12"/>
      <c r="E23" s="12"/>
      <c r="F23" s="12"/>
      <c r="G23" s="12"/>
      <c r="H23" s="48"/>
      <c r="I23" s="67"/>
      <c r="J23" s="68"/>
      <c r="K23" s="68"/>
      <c r="L23" s="69"/>
      <c r="M23" s="67"/>
      <c r="N23" s="68"/>
      <c r="O23" s="68"/>
      <c r="P23" s="68"/>
      <c r="Q23" s="69"/>
      <c r="R23" s="67"/>
      <c r="S23" s="68"/>
      <c r="T23" s="68"/>
      <c r="U23" s="68"/>
      <c r="V23" s="69"/>
      <c r="W23" s="67"/>
      <c r="X23" s="68"/>
      <c r="Y23" s="68"/>
      <c r="Z23" s="68"/>
      <c r="AA23" s="69"/>
    </row>
    <row r="24" spans="1:27" ht="15" customHeight="1">
      <c r="A24" s="8">
        <v>11</v>
      </c>
      <c r="B24" s="12"/>
      <c r="C24" s="12"/>
      <c r="D24" s="12"/>
      <c r="E24" s="12"/>
      <c r="F24" s="12"/>
      <c r="G24" s="12"/>
      <c r="H24" s="48"/>
      <c r="I24" s="67"/>
      <c r="J24" s="68"/>
      <c r="K24" s="68"/>
      <c r="L24" s="69"/>
      <c r="M24" s="67"/>
      <c r="N24" s="68"/>
      <c r="O24" s="68"/>
      <c r="P24" s="68"/>
      <c r="Q24" s="69"/>
      <c r="R24" s="67"/>
      <c r="S24" s="68"/>
      <c r="T24" s="68"/>
      <c r="U24" s="68"/>
      <c r="V24" s="69"/>
      <c r="W24" s="67"/>
      <c r="X24" s="68"/>
      <c r="Y24" s="68"/>
      <c r="Z24" s="68"/>
      <c r="AA24" s="69"/>
    </row>
    <row r="25" spans="1:27" ht="15" customHeight="1">
      <c r="A25" s="8">
        <v>12</v>
      </c>
      <c r="B25" s="12"/>
      <c r="C25" s="12"/>
      <c r="D25" s="12"/>
      <c r="E25" s="12"/>
      <c r="F25" s="12"/>
      <c r="G25" s="12"/>
      <c r="H25" s="48"/>
      <c r="I25" s="67"/>
      <c r="J25" s="68"/>
      <c r="K25" s="68"/>
      <c r="L25" s="69"/>
      <c r="M25" s="67"/>
      <c r="N25" s="68"/>
      <c r="O25" s="68"/>
      <c r="P25" s="68"/>
      <c r="Q25" s="69"/>
      <c r="R25" s="67"/>
      <c r="S25" s="68"/>
      <c r="T25" s="68"/>
      <c r="U25" s="68"/>
      <c r="V25" s="69"/>
      <c r="W25" s="67"/>
      <c r="X25" s="68"/>
      <c r="Y25" s="68"/>
      <c r="Z25" s="68"/>
      <c r="AA25" s="69"/>
    </row>
    <row r="26" spans="1:27" ht="15" customHeight="1">
      <c r="A26" s="8">
        <v>13</v>
      </c>
      <c r="B26" s="12"/>
      <c r="C26" s="12"/>
      <c r="D26" s="12"/>
      <c r="E26" s="12"/>
      <c r="F26" s="12"/>
      <c r="G26" s="12"/>
      <c r="H26" s="48"/>
      <c r="I26" s="67"/>
      <c r="J26" s="68"/>
      <c r="K26" s="68"/>
      <c r="L26" s="69"/>
      <c r="M26" s="67"/>
      <c r="N26" s="68"/>
      <c r="O26" s="68"/>
      <c r="P26" s="68"/>
      <c r="Q26" s="69"/>
      <c r="R26" s="67"/>
      <c r="S26" s="68"/>
      <c r="T26" s="68"/>
      <c r="U26" s="68"/>
      <c r="V26" s="69"/>
      <c r="W26" s="67"/>
      <c r="X26" s="68"/>
      <c r="Y26" s="68"/>
      <c r="Z26" s="68"/>
      <c r="AA26" s="69"/>
    </row>
    <row r="27" spans="1:27" ht="15" customHeight="1">
      <c r="A27" s="8">
        <v>14</v>
      </c>
      <c r="B27" s="12"/>
      <c r="C27" s="12"/>
      <c r="D27" s="12"/>
      <c r="E27" s="12"/>
      <c r="F27" s="12"/>
      <c r="G27" s="12"/>
      <c r="H27" s="48"/>
      <c r="I27" s="67"/>
      <c r="J27" s="68"/>
      <c r="K27" s="68"/>
      <c r="L27" s="69"/>
      <c r="M27" s="67"/>
      <c r="N27" s="68"/>
      <c r="O27" s="68"/>
      <c r="P27" s="68"/>
      <c r="Q27" s="69"/>
      <c r="R27" s="67"/>
      <c r="S27" s="68"/>
      <c r="T27" s="68"/>
      <c r="U27" s="68"/>
      <c r="V27" s="69"/>
      <c r="W27" s="67"/>
      <c r="X27" s="68"/>
      <c r="Y27" s="68"/>
      <c r="Z27" s="68"/>
      <c r="AA27" s="69"/>
    </row>
    <row r="28" spans="1:27" ht="15" customHeight="1">
      <c r="A28" s="8">
        <v>15</v>
      </c>
      <c r="B28" s="12"/>
      <c r="C28" s="12"/>
      <c r="D28" s="12"/>
      <c r="E28" s="12"/>
      <c r="F28" s="12"/>
      <c r="G28" s="12"/>
      <c r="H28" s="48"/>
      <c r="I28" s="67"/>
      <c r="J28" s="68"/>
      <c r="K28" s="68"/>
      <c r="L28" s="69"/>
      <c r="M28" s="67"/>
      <c r="N28" s="68"/>
      <c r="O28" s="68"/>
      <c r="P28" s="68"/>
      <c r="Q28" s="69"/>
      <c r="R28" s="67"/>
      <c r="S28" s="68"/>
      <c r="T28" s="68"/>
      <c r="U28" s="68"/>
      <c r="V28" s="69"/>
      <c r="W28" s="67"/>
      <c r="X28" s="68"/>
      <c r="Y28" s="68"/>
      <c r="Z28" s="68"/>
      <c r="AA28" s="69"/>
    </row>
    <row r="29" spans="1:27" ht="15" customHeight="1">
      <c r="A29" s="8">
        <v>16</v>
      </c>
      <c r="B29" s="12"/>
      <c r="C29" s="12"/>
      <c r="D29" s="12"/>
      <c r="E29" s="12"/>
      <c r="F29" s="12"/>
      <c r="G29" s="12"/>
      <c r="H29" s="48"/>
      <c r="I29" s="67"/>
      <c r="J29" s="68"/>
      <c r="K29" s="68"/>
      <c r="L29" s="69"/>
      <c r="M29" s="67"/>
      <c r="N29" s="68"/>
      <c r="O29" s="68"/>
      <c r="P29" s="68"/>
      <c r="Q29" s="69"/>
      <c r="R29" s="67"/>
      <c r="S29" s="68"/>
      <c r="T29" s="68"/>
      <c r="U29" s="68"/>
      <c r="V29" s="69"/>
      <c r="W29" s="67"/>
      <c r="X29" s="68"/>
      <c r="Y29" s="68"/>
      <c r="Z29" s="68"/>
      <c r="AA29" s="69"/>
    </row>
    <row r="30" spans="1:27" ht="15" customHeight="1">
      <c r="A30" s="8">
        <v>17</v>
      </c>
      <c r="B30" s="12"/>
      <c r="C30" s="12"/>
      <c r="D30" s="12"/>
      <c r="E30" s="12"/>
      <c r="F30" s="12"/>
      <c r="G30" s="12"/>
      <c r="H30" s="48"/>
      <c r="I30" s="67"/>
      <c r="J30" s="68"/>
      <c r="K30" s="68"/>
      <c r="L30" s="69"/>
      <c r="M30" s="67"/>
      <c r="N30" s="68"/>
      <c r="O30" s="68"/>
      <c r="P30" s="68"/>
      <c r="Q30" s="69"/>
      <c r="R30" s="67"/>
      <c r="S30" s="68"/>
      <c r="T30" s="68"/>
      <c r="U30" s="68"/>
      <c r="V30" s="69"/>
      <c r="W30" s="67"/>
      <c r="X30" s="68"/>
      <c r="Y30" s="68"/>
      <c r="Z30" s="68"/>
      <c r="AA30" s="69"/>
    </row>
    <row r="31" spans="1:27" ht="15" customHeight="1">
      <c r="A31" s="8">
        <v>18</v>
      </c>
      <c r="B31" s="12"/>
      <c r="C31" s="12"/>
      <c r="D31" s="12"/>
      <c r="E31" s="12"/>
      <c r="F31" s="12"/>
      <c r="G31" s="12"/>
      <c r="H31" s="48"/>
      <c r="I31" s="67"/>
      <c r="J31" s="68"/>
      <c r="K31" s="68"/>
      <c r="L31" s="69"/>
      <c r="M31" s="67"/>
      <c r="N31" s="68"/>
      <c r="O31" s="68"/>
      <c r="P31" s="68"/>
      <c r="Q31" s="69"/>
      <c r="R31" s="67"/>
      <c r="S31" s="68"/>
      <c r="T31" s="68"/>
      <c r="U31" s="68"/>
      <c r="V31" s="69"/>
      <c r="W31" s="67"/>
      <c r="X31" s="68"/>
      <c r="Y31" s="68"/>
      <c r="Z31" s="68"/>
      <c r="AA31" s="69"/>
    </row>
    <row r="32" spans="1:27" ht="15" customHeight="1">
      <c r="A32" s="8">
        <v>19</v>
      </c>
      <c r="B32" s="12"/>
      <c r="C32" s="12"/>
      <c r="D32" s="12"/>
      <c r="E32" s="12"/>
      <c r="F32" s="12"/>
      <c r="G32" s="12"/>
      <c r="H32" s="48"/>
      <c r="I32" s="67"/>
      <c r="J32" s="68"/>
      <c r="K32" s="68"/>
      <c r="L32" s="69"/>
      <c r="M32" s="67"/>
      <c r="N32" s="68"/>
      <c r="O32" s="68"/>
      <c r="P32" s="68"/>
      <c r="Q32" s="69"/>
      <c r="R32" s="67"/>
      <c r="S32" s="68"/>
      <c r="T32" s="68"/>
      <c r="U32" s="68"/>
      <c r="V32" s="69"/>
      <c r="W32" s="67"/>
      <c r="X32" s="68"/>
      <c r="Y32" s="68"/>
      <c r="Z32" s="68"/>
      <c r="AA32" s="69"/>
    </row>
    <row r="33" spans="1:27" ht="15" customHeight="1">
      <c r="A33" s="8">
        <v>20</v>
      </c>
      <c r="B33" s="12"/>
      <c r="C33" s="12"/>
      <c r="D33" s="12"/>
      <c r="E33" s="12"/>
      <c r="F33" s="12"/>
      <c r="G33" s="12"/>
      <c r="H33" s="48"/>
      <c r="I33" s="67"/>
      <c r="J33" s="68"/>
      <c r="K33" s="68"/>
      <c r="L33" s="69"/>
      <c r="M33" s="67"/>
      <c r="N33" s="68"/>
      <c r="O33" s="68"/>
      <c r="P33" s="68"/>
      <c r="Q33" s="69"/>
      <c r="R33" s="67"/>
      <c r="S33" s="68"/>
      <c r="T33" s="68"/>
      <c r="U33" s="68"/>
      <c r="V33" s="69"/>
      <c r="W33" s="67"/>
      <c r="X33" s="68"/>
      <c r="Y33" s="68"/>
      <c r="Z33" s="68"/>
      <c r="AA33" s="69"/>
    </row>
    <row r="34" spans="1:27" ht="15" customHeight="1">
      <c r="A34" s="8">
        <v>21</v>
      </c>
      <c r="B34" s="12"/>
      <c r="C34" s="12"/>
      <c r="D34" s="12"/>
      <c r="E34" s="12"/>
      <c r="F34" s="12"/>
      <c r="G34" s="12"/>
      <c r="H34" s="48"/>
      <c r="I34" s="67"/>
      <c r="J34" s="68"/>
      <c r="K34" s="68"/>
      <c r="L34" s="69"/>
      <c r="M34" s="67"/>
      <c r="N34" s="68"/>
      <c r="O34" s="68"/>
      <c r="P34" s="68"/>
      <c r="Q34" s="69"/>
      <c r="R34" s="67"/>
      <c r="S34" s="68"/>
      <c r="T34" s="68"/>
      <c r="U34" s="68"/>
      <c r="V34" s="69"/>
      <c r="W34" s="67"/>
      <c r="X34" s="68"/>
      <c r="Y34" s="68"/>
      <c r="Z34" s="68"/>
      <c r="AA34" s="69"/>
    </row>
    <row r="35" spans="1:27" ht="15" customHeight="1">
      <c r="A35" s="8">
        <v>22</v>
      </c>
      <c r="B35" s="12"/>
      <c r="C35" s="12"/>
      <c r="D35" s="12"/>
      <c r="E35" s="12"/>
      <c r="F35" s="12"/>
      <c r="G35" s="12"/>
      <c r="H35" s="48"/>
      <c r="I35" s="67"/>
      <c r="J35" s="68"/>
      <c r="K35" s="68"/>
      <c r="L35" s="69"/>
      <c r="M35" s="67"/>
      <c r="N35" s="68"/>
      <c r="O35" s="68"/>
      <c r="P35" s="68"/>
      <c r="Q35" s="69"/>
      <c r="R35" s="67"/>
      <c r="S35" s="68"/>
      <c r="T35" s="68"/>
      <c r="U35" s="68"/>
      <c r="V35" s="69"/>
      <c r="W35" s="67"/>
      <c r="X35" s="68"/>
      <c r="Y35" s="68"/>
      <c r="Z35" s="68"/>
      <c r="AA35" s="69"/>
    </row>
    <row r="36" spans="1:27" ht="15" customHeight="1">
      <c r="A36" s="8">
        <v>23</v>
      </c>
      <c r="B36" s="12"/>
      <c r="C36" s="12"/>
      <c r="D36" s="12"/>
      <c r="E36" s="12"/>
      <c r="F36" s="12"/>
      <c r="G36" s="12"/>
      <c r="H36" s="48"/>
      <c r="I36" s="67"/>
      <c r="J36" s="68"/>
      <c r="K36" s="68"/>
      <c r="L36" s="69"/>
      <c r="M36" s="67"/>
      <c r="N36" s="68"/>
      <c r="O36" s="68"/>
      <c r="P36" s="68"/>
      <c r="Q36" s="69"/>
      <c r="R36" s="67"/>
      <c r="S36" s="68"/>
      <c r="T36" s="68"/>
      <c r="U36" s="68"/>
      <c r="V36" s="69"/>
      <c r="W36" s="67"/>
      <c r="X36" s="68"/>
      <c r="Y36" s="68"/>
      <c r="Z36" s="68"/>
      <c r="AA36" s="69"/>
    </row>
    <row r="37" spans="1:27" ht="15" customHeight="1">
      <c r="A37" s="8">
        <v>24</v>
      </c>
      <c r="B37" s="12"/>
      <c r="C37" s="12"/>
      <c r="D37" s="12"/>
      <c r="E37" s="12"/>
      <c r="F37" s="12"/>
      <c r="G37" s="12"/>
      <c r="H37" s="48"/>
      <c r="I37" s="67"/>
      <c r="J37" s="68"/>
      <c r="K37" s="68"/>
      <c r="L37" s="69"/>
      <c r="M37" s="67"/>
      <c r="N37" s="68"/>
      <c r="O37" s="68"/>
      <c r="P37" s="68"/>
      <c r="Q37" s="69"/>
      <c r="R37" s="67"/>
      <c r="S37" s="68"/>
      <c r="T37" s="68"/>
      <c r="U37" s="68"/>
      <c r="V37" s="69"/>
      <c r="W37" s="67"/>
      <c r="X37" s="68"/>
      <c r="Y37" s="68"/>
      <c r="Z37" s="68"/>
      <c r="AA37" s="69"/>
    </row>
    <row r="38" spans="1:27" ht="15" customHeight="1">
      <c r="A38" s="8">
        <v>25</v>
      </c>
      <c r="B38" s="12"/>
      <c r="C38" s="12"/>
      <c r="D38" s="12"/>
      <c r="E38" s="12"/>
      <c r="F38" s="12"/>
      <c r="G38" s="12"/>
      <c r="H38" s="48"/>
      <c r="I38" s="67"/>
      <c r="J38" s="68"/>
      <c r="K38" s="68"/>
      <c r="L38" s="69"/>
      <c r="M38" s="67"/>
      <c r="N38" s="68"/>
      <c r="O38" s="68"/>
      <c r="P38" s="68"/>
      <c r="Q38" s="69"/>
      <c r="R38" s="67"/>
      <c r="S38" s="68"/>
      <c r="T38" s="68"/>
      <c r="U38" s="68"/>
      <c r="V38" s="69"/>
      <c r="W38" s="67"/>
      <c r="X38" s="68"/>
      <c r="Y38" s="68"/>
      <c r="Z38" s="68"/>
      <c r="AA38" s="69"/>
    </row>
    <row r="39" spans="1:27" ht="15" customHeight="1">
      <c r="A39" s="8">
        <v>26</v>
      </c>
      <c r="B39" s="12"/>
      <c r="C39" s="12"/>
      <c r="D39" s="12"/>
      <c r="E39" s="12"/>
      <c r="F39" s="12"/>
      <c r="G39" s="12"/>
      <c r="H39" s="48"/>
      <c r="I39" s="67"/>
      <c r="J39" s="68"/>
      <c r="K39" s="68"/>
      <c r="L39" s="69"/>
      <c r="M39" s="67"/>
      <c r="N39" s="68"/>
      <c r="O39" s="68"/>
      <c r="P39" s="68"/>
      <c r="Q39" s="69"/>
      <c r="R39" s="67"/>
      <c r="S39" s="68"/>
      <c r="T39" s="68"/>
      <c r="U39" s="68"/>
      <c r="V39" s="69"/>
      <c r="W39" s="67"/>
      <c r="X39" s="68"/>
      <c r="Y39" s="68"/>
      <c r="Z39" s="68"/>
      <c r="AA39" s="69"/>
    </row>
    <row r="40" spans="1:27" ht="15" customHeight="1">
      <c r="A40" s="8">
        <v>27</v>
      </c>
      <c r="B40" s="12"/>
      <c r="C40" s="12"/>
      <c r="D40" s="12"/>
      <c r="E40" s="12"/>
      <c r="F40" s="12"/>
      <c r="G40" s="12"/>
      <c r="H40" s="48"/>
      <c r="I40" s="67"/>
      <c r="J40" s="68"/>
      <c r="K40" s="68"/>
      <c r="L40" s="69"/>
      <c r="M40" s="67"/>
      <c r="N40" s="68"/>
      <c r="O40" s="68"/>
      <c r="P40" s="68"/>
      <c r="Q40" s="69"/>
      <c r="R40" s="67"/>
      <c r="S40" s="68"/>
      <c r="T40" s="68"/>
      <c r="U40" s="68"/>
      <c r="V40" s="69"/>
      <c r="W40" s="67"/>
      <c r="X40" s="68"/>
      <c r="Y40" s="68"/>
      <c r="Z40" s="68"/>
      <c r="AA40" s="69"/>
    </row>
    <row r="41" spans="1:27" ht="15" customHeight="1">
      <c r="A41" s="8">
        <v>28</v>
      </c>
      <c r="B41" s="12"/>
      <c r="C41" s="12"/>
      <c r="D41" s="12"/>
      <c r="E41" s="12"/>
      <c r="F41" s="12"/>
      <c r="G41" s="12"/>
      <c r="H41" s="48"/>
      <c r="I41" s="67"/>
      <c r="J41" s="68"/>
      <c r="K41" s="68"/>
      <c r="L41" s="69"/>
      <c r="M41" s="67"/>
      <c r="N41" s="68"/>
      <c r="O41" s="68"/>
      <c r="P41" s="68"/>
      <c r="Q41" s="69"/>
      <c r="R41" s="67"/>
      <c r="S41" s="68"/>
      <c r="T41" s="68"/>
      <c r="U41" s="68"/>
      <c r="V41" s="69"/>
      <c r="W41" s="67"/>
      <c r="X41" s="68"/>
      <c r="Y41" s="68"/>
      <c r="Z41" s="68"/>
      <c r="AA41" s="69"/>
    </row>
    <row r="42" spans="1:27" ht="15" customHeight="1">
      <c r="A42" s="8">
        <v>29</v>
      </c>
      <c r="B42" s="12"/>
      <c r="C42" s="12"/>
      <c r="D42" s="12"/>
      <c r="E42" s="12"/>
      <c r="F42" s="12"/>
      <c r="G42" s="12"/>
      <c r="H42" s="48"/>
      <c r="I42" s="67"/>
      <c r="J42" s="68"/>
      <c r="K42" s="68"/>
      <c r="L42" s="69"/>
      <c r="M42" s="67"/>
      <c r="N42" s="68"/>
      <c r="O42" s="68"/>
      <c r="P42" s="68"/>
      <c r="Q42" s="69"/>
      <c r="R42" s="67"/>
      <c r="S42" s="68"/>
      <c r="T42" s="68"/>
      <c r="U42" s="68"/>
      <c r="V42" s="69"/>
      <c r="W42" s="67"/>
      <c r="X42" s="68"/>
      <c r="Y42" s="68"/>
      <c r="Z42" s="68"/>
      <c r="AA42" s="69"/>
    </row>
    <row r="43" spans="1:27" ht="15" customHeight="1">
      <c r="A43" s="8">
        <v>30</v>
      </c>
      <c r="B43" s="12"/>
      <c r="C43" s="12"/>
      <c r="D43" s="12"/>
      <c r="E43" s="12"/>
      <c r="F43" s="12"/>
      <c r="G43" s="12"/>
      <c r="H43" s="48"/>
      <c r="I43" s="67"/>
      <c r="J43" s="68"/>
      <c r="K43" s="68"/>
      <c r="L43" s="69"/>
      <c r="M43" s="67"/>
      <c r="N43" s="68"/>
      <c r="O43" s="68"/>
      <c r="P43" s="68"/>
      <c r="Q43" s="69"/>
      <c r="R43" s="67"/>
      <c r="S43" s="68"/>
      <c r="T43" s="68"/>
      <c r="U43" s="68"/>
      <c r="V43" s="69"/>
      <c r="W43" s="67"/>
      <c r="X43" s="68"/>
      <c r="Y43" s="68"/>
      <c r="Z43" s="68"/>
      <c r="AA43" s="69"/>
    </row>
    <row r="44" spans="1:27" ht="15" customHeight="1">
      <c r="A44" s="8">
        <v>31</v>
      </c>
      <c r="B44" s="12"/>
      <c r="C44" s="12"/>
      <c r="D44" s="12"/>
      <c r="E44" s="12"/>
      <c r="F44" s="12"/>
      <c r="G44" s="12"/>
      <c r="H44" s="48"/>
      <c r="I44" s="67"/>
      <c r="J44" s="68"/>
      <c r="K44" s="68"/>
      <c r="L44" s="69"/>
      <c r="M44" s="67"/>
      <c r="N44" s="68"/>
      <c r="O44" s="68"/>
      <c r="P44" s="68"/>
      <c r="Q44" s="69"/>
      <c r="R44" s="67"/>
      <c r="S44" s="68"/>
      <c r="T44" s="68"/>
      <c r="U44" s="68"/>
      <c r="V44" s="69"/>
      <c r="W44" s="67"/>
      <c r="X44" s="68"/>
      <c r="Y44" s="68"/>
      <c r="Z44" s="68"/>
      <c r="AA44" s="69"/>
    </row>
    <row r="45" spans="1:27">
      <c r="A45" s="8">
        <v>32</v>
      </c>
      <c r="B45" s="12"/>
      <c r="C45" s="12"/>
      <c r="D45" s="12"/>
      <c r="E45" s="12"/>
      <c r="F45" s="12"/>
      <c r="G45" s="12"/>
      <c r="H45" s="48"/>
      <c r="I45" s="67"/>
      <c r="J45" s="68"/>
      <c r="K45" s="68"/>
      <c r="L45" s="69"/>
      <c r="M45" s="67"/>
      <c r="N45" s="68"/>
      <c r="O45" s="68"/>
      <c r="P45" s="68"/>
      <c r="Q45" s="69"/>
      <c r="R45" s="67"/>
      <c r="S45" s="68"/>
      <c r="T45" s="68"/>
      <c r="U45" s="68"/>
      <c r="V45" s="69"/>
      <c r="W45" s="67"/>
      <c r="X45" s="68"/>
      <c r="Y45" s="68"/>
      <c r="Z45" s="68"/>
      <c r="AA45" s="69"/>
    </row>
    <row r="46" spans="1:27">
      <c r="A46" s="8">
        <v>33</v>
      </c>
      <c r="B46" s="12"/>
      <c r="C46" s="12"/>
      <c r="D46" s="12"/>
      <c r="E46" s="12"/>
      <c r="F46" s="12"/>
      <c r="G46" s="12"/>
      <c r="H46" s="48"/>
      <c r="I46" s="67"/>
      <c r="J46" s="68"/>
      <c r="K46" s="68"/>
      <c r="L46" s="69"/>
      <c r="M46" s="67"/>
      <c r="N46" s="68"/>
      <c r="O46" s="68"/>
      <c r="P46" s="68"/>
      <c r="Q46" s="69"/>
      <c r="R46" s="67"/>
      <c r="S46" s="68"/>
      <c r="T46" s="68"/>
      <c r="U46" s="68"/>
      <c r="V46" s="69"/>
      <c r="W46" s="67"/>
      <c r="X46" s="68"/>
      <c r="Y46" s="68"/>
      <c r="Z46" s="68"/>
      <c r="AA46" s="69"/>
    </row>
    <row r="47" spans="1:27">
      <c r="A47" s="8">
        <v>34</v>
      </c>
      <c r="B47" s="12"/>
      <c r="C47" s="12"/>
      <c r="D47" s="12"/>
      <c r="E47" s="12"/>
      <c r="F47" s="12"/>
      <c r="G47" s="12"/>
      <c r="H47" s="48"/>
      <c r="I47" s="67"/>
      <c r="J47" s="68"/>
      <c r="K47" s="68"/>
      <c r="L47" s="69"/>
      <c r="M47" s="67"/>
      <c r="N47" s="68"/>
      <c r="O47" s="68"/>
      <c r="P47" s="68"/>
      <c r="Q47" s="69"/>
      <c r="R47" s="67"/>
      <c r="S47" s="68"/>
      <c r="T47" s="68"/>
      <c r="U47" s="68"/>
      <c r="V47" s="69"/>
      <c r="W47" s="67"/>
      <c r="X47" s="68"/>
      <c r="Y47" s="68"/>
      <c r="Z47" s="68"/>
      <c r="AA47" s="69"/>
    </row>
    <row r="48" spans="1:27">
      <c r="A48" s="8">
        <v>35</v>
      </c>
      <c r="B48" s="12"/>
      <c r="C48" s="12"/>
      <c r="D48" s="12"/>
      <c r="E48" s="12"/>
      <c r="F48" s="12"/>
      <c r="G48" s="12"/>
      <c r="H48" s="48"/>
      <c r="I48" s="67"/>
      <c r="J48" s="68"/>
      <c r="K48" s="68"/>
      <c r="L48" s="69"/>
      <c r="M48" s="67"/>
      <c r="N48" s="68"/>
      <c r="O48" s="68"/>
      <c r="P48" s="68"/>
      <c r="Q48" s="69"/>
      <c r="R48" s="67"/>
      <c r="S48" s="68"/>
      <c r="T48" s="68"/>
      <c r="U48" s="68"/>
      <c r="V48" s="69"/>
      <c r="W48" s="67"/>
      <c r="X48" s="68"/>
      <c r="Y48" s="68"/>
      <c r="Z48" s="68"/>
      <c r="AA48" s="69"/>
    </row>
    <row r="49" spans="1:27">
      <c r="A49" s="8">
        <v>36</v>
      </c>
      <c r="B49" s="12"/>
      <c r="C49" s="12"/>
      <c r="D49" s="12"/>
      <c r="E49" s="12"/>
      <c r="F49" s="12"/>
      <c r="G49" s="12"/>
      <c r="H49" s="48"/>
      <c r="I49" s="67"/>
      <c r="J49" s="68"/>
      <c r="K49" s="68"/>
      <c r="L49" s="69"/>
      <c r="M49" s="67"/>
      <c r="N49" s="68"/>
      <c r="O49" s="68"/>
      <c r="P49" s="68"/>
      <c r="Q49" s="69"/>
      <c r="R49" s="67"/>
      <c r="S49" s="68"/>
      <c r="T49" s="68"/>
      <c r="U49" s="68"/>
      <c r="V49" s="69"/>
      <c r="W49" s="67"/>
      <c r="X49" s="68"/>
      <c r="Y49" s="68"/>
      <c r="Z49" s="68"/>
      <c r="AA49" s="69"/>
    </row>
    <row r="50" spans="1:27">
      <c r="A50" s="8">
        <v>37</v>
      </c>
      <c r="B50" s="13"/>
      <c r="C50" s="13"/>
      <c r="D50" s="13"/>
      <c r="E50" s="13"/>
      <c r="F50" s="13"/>
      <c r="G50" s="13"/>
      <c r="H50" s="49"/>
      <c r="I50" s="70"/>
      <c r="J50" s="71"/>
      <c r="K50" s="71"/>
      <c r="L50" s="72"/>
      <c r="M50" s="70"/>
      <c r="N50" s="71"/>
      <c r="O50" s="71"/>
      <c r="P50" s="71"/>
      <c r="Q50" s="73"/>
      <c r="R50" s="70"/>
      <c r="S50" s="71"/>
      <c r="T50" s="71"/>
      <c r="U50" s="71"/>
      <c r="V50" s="73"/>
      <c r="W50" s="70"/>
      <c r="X50" s="71"/>
      <c r="Y50" s="71"/>
      <c r="Z50" s="71"/>
      <c r="AA50" s="73"/>
    </row>
    <row r="51" spans="1:27">
      <c r="B51" s="64">
        <f>COUNTA(B14:B50)</f>
        <v>0</v>
      </c>
      <c r="H51" s="10" t="s">
        <v>23</v>
      </c>
      <c r="I51" s="64">
        <f t="shared" ref="I51:AA51" si="0">COUNTA(I9:I50)</f>
        <v>0</v>
      </c>
      <c r="J51" s="64">
        <f t="shared" si="0"/>
        <v>0</v>
      </c>
      <c r="K51" s="64">
        <f t="shared" si="0"/>
        <v>0</v>
      </c>
      <c r="L51" s="64">
        <f t="shared" si="0"/>
        <v>0</v>
      </c>
      <c r="M51" s="65">
        <f t="shared" si="0"/>
        <v>0</v>
      </c>
      <c r="N51" s="64">
        <f t="shared" si="0"/>
        <v>0</v>
      </c>
      <c r="O51" s="64">
        <f t="shared" si="0"/>
        <v>0</v>
      </c>
      <c r="P51" s="64">
        <f t="shared" si="0"/>
        <v>0</v>
      </c>
      <c r="Q51" s="64">
        <f t="shared" si="0"/>
        <v>0</v>
      </c>
      <c r="R51" s="65">
        <f t="shared" si="0"/>
        <v>0</v>
      </c>
      <c r="S51" s="64">
        <f t="shared" si="0"/>
        <v>0</v>
      </c>
      <c r="T51" s="64">
        <f t="shared" si="0"/>
        <v>0</v>
      </c>
      <c r="U51" s="64">
        <f t="shared" si="0"/>
        <v>0</v>
      </c>
      <c r="V51" s="64">
        <f t="shared" si="0"/>
        <v>0</v>
      </c>
      <c r="W51" s="65">
        <f t="shared" si="0"/>
        <v>0</v>
      </c>
      <c r="X51" s="64">
        <f t="shared" si="0"/>
        <v>0</v>
      </c>
      <c r="Y51" s="64">
        <f t="shared" si="0"/>
        <v>0</v>
      </c>
      <c r="Z51" s="64">
        <f t="shared" si="0"/>
        <v>0</v>
      </c>
      <c r="AA51" s="64">
        <f t="shared" si="0"/>
        <v>0</v>
      </c>
    </row>
    <row r="52" spans="1:27">
      <c r="I52" s="4" t="s">
        <v>40</v>
      </c>
      <c r="J52" s="4" t="s">
        <v>41</v>
      </c>
      <c r="K52" s="4" t="s">
        <v>42</v>
      </c>
      <c r="L52" s="4" t="s">
        <v>43</v>
      </c>
      <c r="M52" s="66" t="s">
        <v>41</v>
      </c>
      <c r="N52" s="4" t="s">
        <v>44</v>
      </c>
      <c r="O52" s="4" t="s">
        <v>45</v>
      </c>
      <c r="P52" s="4" t="s">
        <v>98</v>
      </c>
      <c r="Q52" s="4" t="s">
        <v>99</v>
      </c>
      <c r="R52" s="66" t="s">
        <v>41</v>
      </c>
      <c r="S52" s="4" t="s">
        <v>44</v>
      </c>
      <c r="T52" s="4" t="s">
        <v>45</v>
      </c>
      <c r="U52" s="4" t="s">
        <v>98</v>
      </c>
      <c r="V52" s="4" t="s">
        <v>99</v>
      </c>
      <c r="W52" s="66" t="s">
        <v>41</v>
      </c>
      <c r="X52" s="4" t="s">
        <v>44</v>
      </c>
      <c r="Y52" s="4" t="s">
        <v>45</v>
      </c>
      <c r="Z52" s="4" t="s">
        <v>98</v>
      </c>
      <c r="AA52" s="4" t="s">
        <v>99</v>
      </c>
    </row>
    <row r="53" spans="1:27">
      <c r="I53" s="4"/>
      <c r="J53" s="4"/>
      <c r="K53" s="4"/>
      <c r="L53" s="4"/>
      <c r="M53" s="4"/>
      <c r="N53" s="4"/>
      <c r="O53" s="4"/>
      <c r="P53" s="4"/>
      <c r="Q53" s="4"/>
      <c r="R53" s="4"/>
      <c r="S53" s="4"/>
      <c r="T53" s="4"/>
      <c r="U53" s="4"/>
      <c r="V53" s="4"/>
      <c r="W53" s="4"/>
      <c r="X53" s="4"/>
      <c r="Y53" s="4"/>
      <c r="Z53" s="4"/>
      <c r="AA53" s="4"/>
    </row>
  </sheetData>
  <mergeCells count="11">
    <mergeCell ref="M5:Q5"/>
    <mergeCell ref="X1:AA2"/>
    <mergeCell ref="R5:V5"/>
    <mergeCell ref="W5:AA5"/>
    <mergeCell ref="M3:AA3"/>
    <mergeCell ref="C3:D3"/>
    <mergeCell ref="J10:L10"/>
    <mergeCell ref="J11:L11"/>
    <mergeCell ref="J12:L12"/>
    <mergeCell ref="J13:L13"/>
    <mergeCell ref="I5:L5"/>
  </mergeCells>
  <phoneticPr fontId="2"/>
  <dataValidations count="1">
    <dataValidation type="list" allowBlank="1" showInputMessage="1" showErrorMessage="1" sqref="I14:L50 I10:J13 I9:L9 M9:AA50" xr:uid="{100D9B2A-E847-4CB8-BAFB-96C70F9C9CEE}">
      <formula1>"〇"</formula1>
    </dataValidation>
  </dataValidations>
  <pageMargins left="0.70866141732283472" right="0.46" top="0.5" bottom="0.39" header="0.31496062992125984" footer="0.31496062992125984"/>
  <pageSetup paperSize="9" scale="71"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8D8-CC96-47CB-8ADF-607F59507FD6}">
  <sheetPr>
    <pageSetUpPr fitToPage="1"/>
  </sheetPr>
  <dimension ref="A1:O36"/>
  <sheetViews>
    <sheetView topLeftCell="A27" workbookViewId="0">
      <selection activeCell="G9" sqref="G9"/>
    </sheetView>
  </sheetViews>
  <sheetFormatPr defaultColWidth="8.58203125" defaultRowHeight="13"/>
  <cols>
    <col min="1" max="1" width="3.83203125" style="15" bestFit="1" customWidth="1"/>
    <col min="2" max="2" width="14.33203125" style="14" bestFit="1" customWidth="1"/>
    <col min="3" max="3" width="18.58203125" style="14" customWidth="1"/>
    <col min="4" max="4" width="11.58203125" style="14" customWidth="1"/>
    <col min="5" max="5" width="4.83203125" style="14" bestFit="1" customWidth="1"/>
    <col min="6" max="6" width="3.83203125" style="14" bestFit="1" customWidth="1"/>
    <col min="7" max="7" width="14.33203125" style="14" bestFit="1" customWidth="1"/>
    <col min="8" max="8" width="18.58203125" style="14" customWidth="1"/>
    <col min="9" max="9" width="11.58203125" style="14" customWidth="1"/>
    <col min="10" max="10" width="3.33203125" style="14" customWidth="1"/>
    <col min="11" max="11" width="11" style="14" customWidth="1"/>
    <col min="12" max="16384" width="8.58203125" style="14"/>
  </cols>
  <sheetData>
    <row r="1" spans="1:15" s="3" customFormat="1" ht="18.75" customHeight="1">
      <c r="A1" s="63" t="s">
        <v>48</v>
      </c>
      <c r="D1" s="54" t="str">
        <f>IF(申込書手引き!C2="","参加申込書",IF(COUNTIFS(申込書手引き!C2,"全日本*")&gt;0,"大会名：全日本学生バドミントン選手権大会",_xlfn.CONCAT("大会名：",申込書手引き!C2)))</f>
        <v>大会名：西日本学生バドミントン選手権</v>
      </c>
      <c r="F1" s="54"/>
      <c r="G1" s="54"/>
      <c r="H1" s="54"/>
      <c r="I1" s="89" t="s">
        <v>26</v>
      </c>
      <c r="L1" s="76"/>
      <c r="M1" s="76"/>
      <c r="N1" s="76"/>
      <c r="O1" s="76"/>
    </row>
    <row r="2" spans="1:15" s="3" customFormat="1" ht="7.75" customHeight="1">
      <c r="A2" s="55"/>
    </row>
    <row r="3" spans="1:15" s="3" customFormat="1" ht="17.25" customHeight="1">
      <c r="B3" s="4" t="s">
        <v>1</v>
      </c>
      <c r="C3" s="171" t="str">
        <f>IF(①申込者・参加料明細!B6="","",①申込者・参加料明細!B6)</f>
        <v/>
      </c>
      <c r="D3" s="171"/>
      <c r="H3" s="10"/>
      <c r="I3" s="10"/>
      <c r="J3" s="10"/>
    </row>
    <row r="4" spans="1:15" ht="17.25" customHeight="1"/>
    <row r="5" spans="1:15" ht="17.25" customHeight="1">
      <c r="A5" s="54" t="s">
        <v>101</v>
      </c>
      <c r="B5" s="54"/>
      <c r="F5" s="54" t="s">
        <v>102</v>
      </c>
      <c r="G5" s="54"/>
    </row>
    <row r="6" spans="1:15" ht="17.25" customHeight="1">
      <c r="A6" s="16" t="s">
        <v>14</v>
      </c>
      <c r="B6" s="17" t="s">
        <v>15</v>
      </c>
      <c r="C6" s="18" t="s">
        <v>4</v>
      </c>
      <c r="D6" s="118" t="str">
        <f>IF(COUNTIFS(申込書手引き!C2,"全日本*")&gt;0,"参加資格区分","以下入力不要")</f>
        <v>以下入力不要</v>
      </c>
      <c r="F6" s="19" t="s">
        <v>14</v>
      </c>
      <c r="G6" s="17" t="s">
        <v>15</v>
      </c>
      <c r="H6" s="18" t="s">
        <v>4</v>
      </c>
      <c r="I6" s="118" t="str">
        <f>IF(COUNTIFS(申込書手引き!C2,"全日本*")&gt;0,"参加資格区分","以下入力不要")</f>
        <v>以下入力不要</v>
      </c>
      <c r="K6" s="45"/>
    </row>
    <row r="7" spans="1:15" ht="17.25" customHeight="1">
      <c r="A7" s="20">
        <v>1</v>
      </c>
      <c r="B7" s="23"/>
      <c r="C7" s="113"/>
      <c r="D7" s="39"/>
      <c r="F7" s="193">
        <v>1</v>
      </c>
      <c r="G7" s="23"/>
      <c r="H7" s="113"/>
      <c r="I7" s="191"/>
      <c r="L7" s="41"/>
    </row>
    <row r="8" spans="1:15" ht="17.25" customHeight="1">
      <c r="A8" s="21">
        <v>2</v>
      </c>
      <c r="B8" s="25"/>
      <c r="C8" s="114"/>
      <c r="D8" s="40"/>
      <c r="F8" s="194"/>
      <c r="G8" s="27"/>
      <c r="H8" s="115"/>
      <c r="I8" s="192"/>
      <c r="L8" s="41"/>
    </row>
    <row r="9" spans="1:15" ht="17.25" customHeight="1">
      <c r="A9" s="21">
        <v>3</v>
      </c>
      <c r="B9" s="25"/>
      <c r="C9" s="114"/>
      <c r="D9" s="40"/>
      <c r="F9" s="193">
        <v>2</v>
      </c>
      <c r="G9" s="23"/>
      <c r="H9" s="113"/>
      <c r="I9" s="191"/>
    </row>
    <row r="10" spans="1:15" ht="17.25" customHeight="1">
      <c r="A10" s="21">
        <v>4</v>
      </c>
      <c r="B10" s="25"/>
      <c r="C10" s="114"/>
      <c r="D10" s="40"/>
      <c r="F10" s="194"/>
      <c r="G10" s="27"/>
      <c r="H10" s="115"/>
      <c r="I10" s="192"/>
    </row>
    <row r="11" spans="1:15" ht="17.25" customHeight="1">
      <c r="A11" s="21">
        <v>5</v>
      </c>
      <c r="B11" s="25"/>
      <c r="C11" s="114"/>
      <c r="D11" s="40"/>
      <c r="F11" s="193">
        <v>3</v>
      </c>
      <c r="G11" s="23"/>
      <c r="H11" s="113"/>
      <c r="I11" s="191"/>
    </row>
    <row r="12" spans="1:15" ht="17.25" customHeight="1">
      <c r="A12" s="21">
        <v>6</v>
      </c>
      <c r="B12" s="25"/>
      <c r="C12" s="114"/>
      <c r="D12" s="40"/>
      <c r="F12" s="194"/>
      <c r="G12" s="27"/>
      <c r="H12" s="115"/>
      <c r="I12" s="192"/>
    </row>
    <row r="13" spans="1:15" ht="17.25" customHeight="1">
      <c r="A13" s="21">
        <v>7</v>
      </c>
      <c r="B13" s="25"/>
      <c r="C13" s="114"/>
      <c r="D13" s="40"/>
      <c r="F13" s="193">
        <v>4</v>
      </c>
      <c r="G13" s="23"/>
      <c r="H13" s="113"/>
      <c r="I13" s="191"/>
    </row>
    <row r="14" spans="1:15" ht="17.25" customHeight="1">
      <c r="A14" s="21">
        <v>8</v>
      </c>
      <c r="B14" s="25"/>
      <c r="C14" s="114"/>
      <c r="D14" s="40"/>
      <c r="F14" s="194"/>
      <c r="G14" s="27"/>
      <c r="H14" s="115"/>
      <c r="I14" s="192"/>
    </row>
    <row r="15" spans="1:15" ht="17.25" customHeight="1">
      <c r="A15" s="21">
        <v>9</v>
      </c>
      <c r="B15" s="25"/>
      <c r="C15" s="114"/>
      <c r="D15" s="40"/>
      <c r="F15" s="193">
        <v>5</v>
      </c>
      <c r="G15" s="23"/>
      <c r="H15" s="113"/>
      <c r="I15" s="191"/>
    </row>
    <row r="16" spans="1:15" ht="17.25" customHeight="1">
      <c r="A16" s="21">
        <v>10</v>
      </c>
      <c r="B16" s="25"/>
      <c r="C16" s="114"/>
      <c r="D16" s="40"/>
      <c r="F16" s="194"/>
      <c r="G16" s="27"/>
      <c r="H16" s="115"/>
      <c r="I16" s="192"/>
    </row>
    <row r="17" spans="1:9" ht="17.25" customHeight="1">
      <c r="A17" s="21">
        <v>11</v>
      </c>
      <c r="B17" s="25"/>
      <c r="C17" s="114"/>
      <c r="D17" s="40"/>
      <c r="F17" s="193">
        <v>6</v>
      </c>
      <c r="G17" s="23"/>
      <c r="H17" s="113"/>
      <c r="I17" s="191"/>
    </row>
    <row r="18" spans="1:9" ht="17.25" customHeight="1">
      <c r="A18" s="21">
        <v>12</v>
      </c>
      <c r="B18" s="25"/>
      <c r="C18" s="114"/>
      <c r="D18" s="40"/>
      <c r="F18" s="194"/>
      <c r="G18" s="27"/>
      <c r="H18" s="115"/>
      <c r="I18" s="192"/>
    </row>
    <row r="19" spans="1:9" ht="17.25" customHeight="1">
      <c r="A19" s="21">
        <v>13</v>
      </c>
      <c r="B19" s="25"/>
      <c r="C19" s="114"/>
      <c r="D19" s="40"/>
      <c r="F19" s="193">
        <v>7</v>
      </c>
      <c r="G19" s="23"/>
      <c r="H19" s="113"/>
      <c r="I19" s="191"/>
    </row>
    <row r="20" spans="1:9" ht="17.25" customHeight="1">
      <c r="A20" s="21">
        <v>14</v>
      </c>
      <c r="B20" s="25"/>
      <c r="C20" s="114"/>
      <c r="D20" s="40"/>
      <c r="F20" s="194"/>
      <c r="G20" s="27"/>
      <c r="H20" s="115"/>
      <c r="I20" s="192"/>
    </row>
    <row r="21" spans="1:9" ht="17.25" customHeight="1">
      <c r="A21" s="21">
        <v>15</v>
      </c>
      <c r="B21" s="25"/>
      <c r="C21" s="114"/>
      <c r="D21" s="40"/>
      <c r="F21" s="193">
        <v>8</v>
      </c>
      <c r="G21" s="23"/>
      <c r="H21" s="113"/>
      <c r="I21" s="191"/>
    </row>
    <row r="22" spans="1:9" ht="17.25" customHeight="1">
      <c r="A22" s="21">
        <v>16</v>
      </c>
      <c r="B22" s="25"/>
      <c r="C22" s="114"/>
      <c r="D22" s="40"/>
      <c r="F22" s="194"/>
      <c r="G22" s="27"/>
      <c r="H22" s="115"/>
      <c r="I22" s="192"/>
    </row>
    <row r="23" spans="1:9" ht="17.25" customHeight="1">
      <c r="A23" s="21">
        <v>17</v>
      </c>
      <c r="B23" s="25"/>
      <c r="C23" s="114"/>
      <c r="D23" s="40"/>
      <c r="F23" s="193">
        <v>9</v>
      </c>
      <c r="G23" s="23"/>
      <c r="H23" s="113"/>
      <c r="I23" s="191"/>
    </row>
    <row r="24" spans="1:9" ht="17.25" customHeight="1">
      <c r="A24" s="21">
        <v>18</v>
      </c>
      <c r="B24" s="25"/>
      <c r="C24" s="114"/>
      <c r="D24" s="40"/>
      <c r="F24" s="194"/>
      <c r="G24" s="27"/>
      <c r="H24" s="115"/>
      <c r="I24" s="192"/>
    </row>
    <row r="25" spans="1:9" ht="17.25" customHeight="1">
      <c r="A25" s="21">
        <v>19</v>
      </c>
      <c r="B25" s="25"/>
      <c r="C25" s="114"/>
      <c r="D25" s="40"/>
      <c r="F25" s="193">
        <v>10</v>
      </c>
      <c r="G25" s="23"/>
      <c r="H25" s="113"/>
      <c r="I25" s="191"/>
    </row>
    <row r="26" spans="1:9" ht="17.25" customHeight="1">
      <c r="A26" s="21">
        <v>20</v>
      </c>
      <c r="B26" s="25"/>
      <c r="C26" s="114"/>
      <c r="D26" s="40"/>
      <c r="F26" s="194"/>
      <c r="G26" s="27"/>
      <c r="H26" s="115"/>
      <c r="I26" s="192"/>
    </row>
    <row r="27" spans="1:9" ht="17.25" customHeight="1">
      <c r="A27" s="21">
        <v>21</v>
      </c>
      <c r="B27" s="25"/>
      <c r="C27" s="114"/>
      <c r="D27" s="40"/>
      <c r="F27" s="193">
        <v>11</v>
      </c>
      <c r="G27" s="23"/>
      <c r="H27" s="113"/>
      <c r="I27" s="191"/>
    </row>
    <row r="28" spans="1:9" ht="17.25" customHeight="1">
      <c r="A28" s="21">
        <v>22</v>
      </c>
      <c r="B28" s="25"/>
      <c r="C28" s="114"/>
      <c r="D28" s="40"/>
      <c r="F28" s="194"/>
      <c r="G28" s="27"/>
      <c r="H28" s="115"/>
      <c r="I28" s="192"/>
    </row>
    <row r="29" spans="1:9" ht="17.25" customHeight="1">
      <c r="A29" s="21">
        <v>23</v>
      </c>
      <c r="B29" s="25"/>
      <c r="C29" s="114"/>
      <c r="D29" s="40"/>
      <c r="F29" s="193">
        <v>12</v>
      </c>
      <c r="G29" s="23"/>
      <c r="H29" s="113"/>
      <c r="I29" s="191"/>
    </row>
    <row r="30" spans="1:9" ht="17.25" customHeight="1">
      <c r="A30" s="21">
        <v>24</v>
      </c>
      <c r="B30" s="25"/>
      <c r="C30" s="114"/>
      <c r="D30" s="40"/>
      <c r="F30" s="194"/>
      <c r="G30" s="27"/>
      <c r="H30" s="115"/>
      <c r="I30" s="192"/>
    </row>
    <row r="31" spans="1:9" ht="17.25" customHeight="1">
      <c r="A31" s="21">
        <v>25</v>
      </c>
      <c r="B31" s="25"/>
      <c r="C31" s="114"/>
      <c r="D31" s="40"/>
      <c r="F31" s="193">
        <v>13</v>
      </c>
      <c r="G31" s="23"/>
      <c r="H31" s="113"/>
      <c r="I31" s="191"/>
    </row>
    <row r="32" spans="1:9" ht="17.25" customHeight="1">
      <c r="A32" s="21">
        <v>26</v>
      </c>
      <c r="B32" s="25"/>
      <c r="C32" s="114"/>
      <c r="D32" s="40"/>
      <c r="F32" s="194"/>
      <c r="G32" s="27"/>
      <c r="H32" s="115"/>
      <c r="I32" s="192"/>
    </row>
    <row r="33" spans="1:9" ht="17.25" customHeight="1">
      <c r="A33" s="21">
        <v>27</v>
      </c>
      <c r="B33" s="25"/>
      <c r="C33" s="114"/>
      <c r="D33" s="40"/>
      <c r="F33" s="193">
        <v>14</v>
      </c>
      <c r="G33" s="23"/>
      <c r="H33" s="113"/>
      <c r="I33" s="191"/>
    </row>
    <row r="34" spans="1:9" ht="17.25" customHeight="1">
      <c r="A34" s="21">
        <v>28</v>
      </c>
      <c r="B34" s="25"/>
      <c r="C34" s="114"/>
      <c r="D34" s="40"/>
      <c r="F34" s="194"/>
      <c r="G34" s="27"/>
      <c r="H34" s="115"/>
      <c r="I34" s="192"/>
    </row>
    <row r="35" spans="1:9" ht="17.25" customHeight="1">
      <c r="A35" s="21">
        <v>29</v>
      </c>
      <c r="B35" s="25"/>
      <c r="C35" s="114"/>
      <c r="D35" s="40"/>
      <c r="F35" s="193">
        <v>15</v>
      </c>
      <c r="G35" s="23"/>
      <c r="H35" s="113"/>
      <c r="I35" s="191"/>
    </row>
    <row r="36" spans="1:9" ht="17.25" customHeight="1">
      <c r="A36" s="22">
        <v>30</v>
      </c>
      <c r="B36" s="27"/>
      <c r="C36" s="115"/>
      <c r="D36" s="80"/>
      <c r="F36" s="194"/>
      <c r="G36" s="27"/>
      <c r="H36" s="115"/>
      <c r="I36" s="192"/>
    </row>
  </sheetData>
  <mergeCells count="31">
    <mergeCell ref="F33:F34"/>
    <mergeCell ref="F35:F36"/>
    <mergeCell ref="F21:F22"/>
    <mergeCell ref="F23:F24"/>
    <mergeCell ref="F25:F26"/>
    <mergeCell ref="F27:F28"/>
    <mergeCell ref="F29:F30"/>
    <mergeCell ref="F31:F32"/>
    <mergeCell ref="I31:I32"/>
    <mergeCell ref="I33:I34"/>
    <mergeCell ref="I35:I36"/>
    <mergeCell ref="I7:I8"/>
    <mergeCell ref="I9:I10"/>
    <mergeCell ref="I11:I12"/>
    <mergeCell ref="I13:I14"/>
    <mergeCell ref="I15:I16"/>
    <mergeCell ref="I17:I18"/>
    <mergeCell ref="I19:I20"/>
    <mergeCell ref="I21:I22"/>
    <mergeCell ref="I23:I24"/>
    <mergeCell ref="C3:D3"/>
    <mergeCell ref="I25:I26"/>
    <mergeCell ref="I27:I28"/>
    <mergeCell ref="I29:I30"/>
    <mergeCell ref="F19:F20"/>
    <mergeCell ref="F7:F8"/>
    <mergeCell ref="F9:F10"/>
    <mergeCell ref="F11:F12"/>
    <mergeCell ref="F13:F14"/>
    <mergeCell ref="F15:F16"/>
    <mergeCell ref="F17:F18"/>
  </mergeCells>
  <phoneticPr fontId="2"/>
  <dataValidations count="1">
    <dataValidation type="list" allowBlank="1" showInputMessage="1" showErrorMessage="1" sqref="D7:D36 I7:I36" xr:uid="{F7BBE97A-5ED5-4358-A96C-235435DB6345}">
      <formula1>"a.確定枠,b.本予選枠,c.地区推薦枠"</formula1>
    </dataValidation>
  </dataValidations>
  <pageMargins left="0.70866141732283472" right="0.46" top="0.74803149606299213" bottom="0.46" header="0.31496062992125984" footer="0.31496062992125984"/>
  <pageSetup paperSize="9" scale="6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8097-7364-4B29-8FFC-EE8A651EA184}">
  <sheetPr>
    <pageSetUpPr fitToPage="1"/>
  </sheetPr>
  <dimension ref="A1:O36"/>
  <sheetViews>
    <sheetView topLeftCell="A26" workbookViewId="0">
      <selection activeCell="F5" sqref="F5"/>
    </sheetView>
  </sheetViews>
  <sheetFormatPr defaultColWidth="8.58203125" defaultRowHeight="13"/>
  <cols>
    <col min="1" max="1" width="3.83203125" style="15" bestFit="1" customWidth="1"/>
    <col min="2" max="2" width="14.33203125" style="14" bestFit="1" customWidth="1"/>
    <col min="3" max="3" width="18.58203125" style="14" customWidth="1"/>
    <col min="4" max="4" width="11.58203125" style="14" customWidth="1"/>
    <col min="5" max="5" width="4.83203125" style="14" bestFit="1" customWidth="1"/>
    <col min="6" max="6" width="3.83203125" style="14" bestFit="1" customWidth="1"/>
    <col min="7" max="7" width="14.33203125" style="14" bestFit="1" customWidth="1"/>
    <col min="8" max="8" width="18.58203125" style="14" customWidth="1"/>
    <col min="9" max="9" width="11.58203125" style="14" customWidth="1"/>
    <col min="10" max="10" width="3.33203125" style="14" customWidth="1"/>
    <col min="11" max="11" width="11" style="14" customWidth="1"/>
    <col min="12" max="16384" width="8.58203125" style="14"/>
  </cols>
  <sheetData>
    <row r="1" spans="1:15" s="3" customFormat="1" ht="18.75" customHeight="1">
      <c r="A1" s="63" t="s">
        <v>49</v>
      </c>
      <c r="D1" s="54" t="str">
        <f>IF(申込書手引き!C2="","参加申込書",IF(COUNTIFS(申込書手引き!C2,"全日本*")&gt;0,"大会名：全日本学生バドミントン選手権大会",_xlfn.CONCAT("大会名：",申込書手引き!C2)))</f>
        <v>大会名：西日本学生バドミントン選手権</v>
      </c>
      <c r="F1" s="54"/>
      <c r="G1" s="54"/>
      <c r="H1" s="54"/>
      <c r="I1" s="74" t="s">
        <v>27</v>
      </c>
      <c r="L1" s="76"/>
      <c r="M1" s="76"/>
      <c r="N1" s="76"/>
      <c r="O1" s="76"/>
    </row>
    <row r="2" spans="1:15" s="3" customFormat="1" ht="7.75" customHeight="1">
      <c r="A2" s="55"/>
    </row>
    <row r="3" spans="1:15" s="3" customFormat="1" ht="17.25" customHeight="1">
      <c r="B3" s="4" t="s">
        <v>1</v>
      </c>
      <c r="C3" s="171" t="str">
        <f>IF(①申込者・参加料明細!B6="","",①申込者・参加料明細!B6)</f>
        <v/>
      </c>
      <c r="D3" s="171"/>
      <c r="H3" s="10"/>
      <c r="I3" s="10"/>
      <c r="J3" s="10"/>
    </row>
    <row r="4" spans="1:15" ht="17.25" customHeight="1"/>
    <row r="5" spans="1:15" ht="17.25" customHeight="1">
      <c r="A5" s="54" t="s">
        <v>101</v>
      </c>
      <c r="B5" s="54"/>
      <c r="F5" s="54" t="s">
        <v>102</v>
      </c>
      <c r="G5" s="54"/>
    </row>
    <row r="6" spans="1:15" ht="17.25" customHeight="1">
      <c r="A6" s="16" t="s">
        <v>14</v>
      </c>
      <c r="B6" s="17" t="s">
        <v>15</v>
      </c>
      <c r="C6" s="18" t="s">
        <v>4</v>
      </c>
      <c r="D6" s="118" t="str">
        <f>IF(COUNTIFS(申込書手引き!C2,"全日本*")&gt;0,"参加資格区分","以下入力不要")</f>
        <v>以下入力不要</v>
      </c>
      <c r="F6" s="19" t="s">
        <v>14</v>
      </c>
      <c r="G6" s="17" t="s">
        <v>15</v>
      </c>
      <c r="H6" s="18" t="s">
        <v>4</v>
      </c>
      <c r="I6" s="118" t="str">
        <f>IF(COUNTIFS(申込書手引き!C2,"全日本*")&gt;0,"参加資格区分","以下入力不要")</f>
        <v>以下入力不要</v>
      </c>
      <c r="K6" s="45"/>
    </row>
    <row r="7" spans="1:15" ht="17.25" customHeight="1">
      <c r="A7" s="20">
        <v>1</v>
      </c>
      <c r="B7" s="23"/>
      <c r="C7" s="113"/>
      <c r="D7" s="39"/>
      <c r="F7" s="193">
        <v>1</v>
      </c>
      <c r="G7" s="23"/>
      <c r="H7" s="113"/>
      <c r="I7" s="191"/>
      <c r="L7" s="41"/>
    </row>
    <row r="8" spans="1:15" ht="17.25" customHeight="1">
      <c r="A8" s="21">
        <v>2</v>
      </c>
      <c r="B8" s="25"/>
      <c r="C8" s="114"/>
      <c r="D8" s="40"/>
      <c r="F8" s="194"/>
      <c r="G8" s="27"/>
      <c r="H8" s="115"/>
      <c r="I8" s="192"/>
      <c r="L8" s="41"/>
    </row>
    <row r="9" spans="1:15" ht="17.25" customHeight="1">
      <c r="A9" s="21">
        <v>3</v>
      </c>
      <c r="B9" s="25"/>
      <c r="C9" s="114"/>
      <c r="D9" s="40"/>
      <c r="F9" s="193">
        <v>2</v>
      </c>
      <c r="G9" s="23"/>
      <c r="H9" s="113"/>
      <c r="I9" s="191"/>
    </row>
    <row r="10" spans="1:15" ht="17.25" customHeight="1">
      <c r="A10" s="21">
        <v>4</v>
      </c>
      <c r="B10" s="25"/>
      <c r="C10" s="114"/>
      <c r="D10" s="40"/>
      <c r="F10" s="194"/>
      <c r="G10" s="27"/>
      <c r="H10" s="115"/>
      <c r="I10" s="192"/>
    </row>
    <row r="11" spans="1:15" ht="17.25" customHeight="1">
      <c r="A11" s="21">
        <v>5</v>
      </c>
      <c r="B11" s="25"/>
      <c r="C11" s="114"/>
      <c r="D11" s="40"/>
      <c r="F11" s="193">
        <v>3</v>
      </c>
      <c r="G11" s="23"/>
      <c r="H11" s="113"/>
      <c r="I11" s="191"/>
    </row>
    <row r="12" spans="1:15" ht="17.25" customHeight="1">
      <c r="A12" s="21">
        <v>6</v>
      </c>
      <c r="B12" s="25"/>
      <c r="C12" s="114"/>
      <c r="D12" s="40"/>
      <c r="F12" s="194"/>
      <c r="G12" s="27"/>
      <c r="H12" s="115"/>
      <c r="I12" s="192"/>
    </row>
    <row r="13" spans="1:15" ht="17.25" customHeight="1">
      <c r="A13" s="21">
        <v>7</v>
      </c>
      <c r="B13" s="25"/>
      <c r="C13" s="114"/>
      <c r="D13" s="40"/>
      <c r="F13" s="193">
        <v>4</v>
      </c>
      <c r="G13" s="23"/>
      <c r="H13" s="113"/>
      <c r="I13" s="191"/>
    </row>
    <row r="14" spans="1:15" ht="17.25" customHeight="1">
      <c r="A14" s="21">
        <v>8</v>
      </c>
      <c r="B14" s="25"/>
      <c r="C14" s="114"/>
      <c r="D14" s="40"/>
      <c r="F14" s="194"/>
      <c r="G14" s="27"/>
      <c r="H14" s="115"/>
      <c r="I14" s="192"/>
    </row>
    <row r="15" spans="1:15" ht="17.25" customHeight="1">
      <c r="A15" s="21">
        <v>9</v>
      </c>
      <c r="B15" s="25"/>
      <c r="C15" s="114"/>
      <c r="D15" s="40"/>
      <c r="F15" s="193">
        <v>5</v>
      </c>
      <c r="G15" s="23"/>
      <c r="H15" s="113"/>
      <c r="I15" s="191"/>
    </row>
    <row r="16" spans="1:15" ht="17.25" customHeight="1">
      <c r="A16" s="21">
        <v>10</v>
      </c>
      <c r="B16" s="25"/>
      <c r="C16" s="114"/>
      <c r="D16" s="40"/>
      <c r="F16" s="194"/>
      <c r="G16" s="27"/>
      <c r="H16" s="115"/>
      <c r="I16" s="192"/>
    </row>
    <row r="17" spans="1:9" ht="17.25" customHeight="1">
      <c r="A17" s="21">
        <v>11</v>
      </c>
      <c r="B17" s="25"/>
      <c r="C17" s="114"/>
      <c r="D17" s="40"/>
      <c r="F17" s="193">
        <v>6</v>
      </c>
      <c r="G17" s="23"/>
      <c r="H17" s="113"/>
      <c r="I17" s="191"/>
    </row>
    <row r="18" spans="1:9" ht="17.25" customHeight="1">
      <c r="A18" s="21">
        <v>12</v>
      </c>
      <c r="B18" s="25"/>
      <c r="C18" s="114"/>
      <c r="D18" s="40"/>
      <c r="F18" s="194"/>
      <c r="G18" s="27"/>
      <c r="H18" s="115"/>
      <c r="I18" s="192"/>
    </row>
    <row r="19" spans="1:9" ht="17.25" customHeight="1">
      <c r="A19" s="21">
        <v>13</v>
      </c>
      <c r="B19" s="25"/>
      <c r="C19" s="114"/>
      <c r="D19" s="40"/>
      <c r="F19" s="193">
        <v>7</v>
      </c>
      <c r="G19" s="23"/>
      <c r="H19" s="113"/>
      <c r="I19" s="191"/>
    </row>
    <row r="20" spans="1:9" ht="17.25" customHeight="1">
      <c r="A20" s="21">
        <v>14</v>
      </c>
      <c r="B20" s="25"/>
      <c r="C20" s="114"/>
      <c r="D20" s="40"/>
      <c r="F20" s="194"/>
      <c r="G20" s="27"/>
      <c r="H20" s="115"/>
      <c r="I20" s="192"/>
    </row>
    <row r="21" spans="1:9" ht="17.25" customHeight="1">
      <c r="A21" s="21">
        <v>15</v>
      </c>
      <c r="B21" s="25"/>
      <c r="C21" s="114"/>
      <c r="D21" s="40"/>
      <c r="F21" s="193">
        <v>8</v>
      </c>
      <c r="G21" s="23"/>
      <c r="H21" s="113"/>
      <c r="I21" s="191"/>
    </row>
    <row r="22" spans="1:9" ht="17.25" customHeight="1">
      <c r="A22" s="21">
        <v>16</v>
      </c>
      <c r="B22" s="25"/>
      <c r="C22" s="114"/>
      <c r="D22" s="40"/>
      <c r="F22" s="194"/>
      <c r="G22" s="27"/>
      <c r="H22" s="115"/>
      <c r="I22" s="192"/>
    </row>
    <row r="23" spans="1:9" ht="17.25" customHeight="1">
      <c r="A23" s="21">
        <v>17</v>
      </c>
      <c r="B23" s="25"/>
      <c r="C23" s="114"/>
      <c r="D23" s="40"/>
      <c r="F23" s="193">
        <v>9</v>
      </c>
      <c r="G23" s="23"/>
      <c r="H23" s="113"/>
      <c r="I23" s="191"/>
    </row>
    <row r="24" spans="1:9" ht="17.25" customHeight="1">
      <c r="A24" s="21">
        <v>18</v>
      </c>
      <c r="B24" s="25"/>
      <c r="C24" s="114"/>
      <c r="D24" s="40"/>
      <c r="F24" s="194"/>
      <c r="G24" s="27"/>
      <c r="H24" s="115"/>
      <c r="I24" s="192"/>
    </row>
    <row r="25" spans="1:9" ht="17.25" customHeight="1">
      <c r="A25" s="21">
        <v>19</v>
      </c>
      <c r="B25" s="25"/>
      <c r="C25" s="114"/>
      <c r="D25" s="40"/>
      <c r="F25" s="193">
        <v>10</v>
      </c>
      <c r="G25" s="23"/>
      <c r="H25" s="113"/>
      <c r="I25" s="191"/>
    </row>
    <row r="26" spans="1:9" ht="17.25" customHeight="1">
      <c r="A26" s="21">
        <v>20</v>
      </c>
      <c r="B26" s="25"/>
      <c r="C26" s="114"/>
      <c r="D26" s="40"/>
      <c r="F26" s="194"/>
      <c r="G26" s="27"/>
      <c r="H26" s="115"/>
      <c r="I26" s="192"/>
    </row>
    <row r="27" spans="1:9" ht="17.25" customHeight="1">
      <c r="A27" s="21">
        <v>21</v>
      </c>
      <c r="B27" s="25"/>
      <c r="C27" s="114"/>
      <c r="D27" s="40"/>
      <c r="F27" s="193">
        <v>11</v>
      </c>
      <c r="G27" s="23"/>
      <c r="H27" s="113"/>
      <c r="I27" s="191"/>
    </row>
    <row r="28" spans="1:9" ht="17.25" customHeight="1">
      <c r="A28" s="21">
        <v>22</v>
      </c>
      <c r="B28" s="25"/>
      <c r="C28" s="114"/>
      <c r="D28" s="40"/>
      <c r="F28" s="194"/>
      <c r="G28" s="27"/>
      <c r="H28" s="115"/>
      <c r="I28" s="192"/>
    </row>
    <row r="29" spans="1:9" ht="17.25" customHeight="1">
      <c r="A29" s="21">
        <v>23</v>
      </c>
      <c r="B29" s="25"/>
      <c r="C29" s="114"/>
      <c r="D29" s="40"/>
      <c r="F29" s="193">
        <v>12</v>
      </c>
      <c r="G29" s="23"/>
      <c r="H29" s="113"/>
      <c r="I29" s="191"/>
    </row>
    <row r="30" spans="1:9" ht="17.25" customHeight="1">
      <c r="A30" s="21">
        <v>24</v>
      </c>
      <c r="B30" s="25"/>
      <c r="C30" s="114"/>
      <c r="D30" s="40"/>
      <c r="F30" s="194"/>
      <c r="G30" s="27"/>
      <c r="H30" s="115"/>
      <c r="I30" s="192"/>
    </row>
    <row r="31" spans="1:9" ht="17.25" customHeight="1">
      <c r="A31" s="21">
        <v>25</v>
      </c>
      <c r="B31" s="25"/>
      <c r="C31" s="114"/>
      <c r="D31" s="40"/>
      <c r="F31" s="193">
        <v>13</v>
      </c>
      <c r="G31" s="23"/>
      <c r="H31" s="113"/>
      <c r="I31" s="191"/>
    </row>
    <row r="32" spans="1:9" ht="17.25" customHeight="1">
      <c r="A32" s="21">
        <v>26</v>
      </c>
      <c r="B32" s="25"/>
      <c r="C32" s="114"/>
      <c r="D32" s="40"/>
      <c r="F32" s="194"/>
      <c r="G32" s="27"/>
      <c r="H32" s="115"/>
      <c r="I32" s="192"/>
    </row>
    <row r="33" spans="1:9" ht="17.25" customHeight="1">
      <c r="A33" s="21">
        <v>27</v>
      </c>
      <c r="B33" s="25"/>
      <c r="C33" s="114"/>
      <c r="D33" s="40"/>
      <c r="F33" s="193">
        <v>14</v>
      </c>
      <c r="G33" s="23"/>
      <c r="H33" s="113"/>
      <c r="I33" s="191"/>
    </row>
    <row r="34" spans="1:9" ht="17.25" customHeight="1">
      <c r="A34" s="21">
        <v>28</v>
      </c>
      <c r="B34" s="25"/>
      <c r="C34" s="114"/>
      <c r="D34" s="40"/>
      <c r="F34" s="194"/>
      <c r="G34" s="27"/>
      <c r="H34" s="115"/>
      <c r="I34" s="192"/>
    </row>
    <row r="35" spans="1:9" ht="17.25" customHeight="1">
      <c r="A35" s="21">
        <v>29</v>
      </c>
      <c r="B35" s="25"/>
      <c r="C35" s="114"/>
      <c r="D35" s="40"/>
      <c r="F35" s="193">
        <v>15</v>
      </c>
      <c r="G35" s="23"/>
      <c r="H35" s="113"/>
      <c r="I35" s="191"/>
    </row>
    <row r="36" spans="1:9" ht="17.25" customHeight="1">
      <c r="A36" s="22">
        <v>30</v>
      </c>
      <c r="B36" s="27"/>
      <c r="C36" s="115"/>
      <c r="D36" s="80"/>
      <c r="F36" s="194"/>
      <c r="G36" s="27"/>
      <c r="H36" s="115"/>
      <c r="I36" s="192"/>
    </row>
  </sheetData>
  <mergeCells count="31">
    <mergeCell ref="C3:D3"/>
    <mergeCell ref="F7:F8"/>
    <mergeCell ref="I7:I8"/>
    <mergeCell ref="F9:F10"/>
    <mergeCell ref="I9:I10"/>
    <mergeCell ref="F11:F12"/>
    <mergeCell ref="I11:I12"/>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35:F36"/>
    <mergeCell ref="I35:I36"/>
    <mergeCell ref="F29:F30"/>
    <mergeCell ref="I29:I30"/>
    <mergeCell ref="F31:F32"/>
    <mergeCell ref="I31:I32"/>
    <mergeCell ref="F33:F34"/>
    <mergeCell ref="I33:I34"/>
  </mergeCells>
  <phoneticPr fontId="2"/>
  <dataValidations count="1">
    <dataValidation type="list" allowBlank="1" showInputMessage="1" showErrorMessage="1" sqref="D7:D36 I7:I36" xr:uid="{5AB6232B-2126-41D5-BC88-080BC3F01A73}">
      <formula1>"a.確定枠,b.本予選枠,c.地区推薦枠"</formula1>
    </dataValidation>
  </dataValidations>
  <pageMargins left="0.70866141732283472" right="0.46" top="0.74803149606299213" bottom="0.46" header="0.31496062992125984" footer="0.31496062992125984"/>
  <pageSetup paperSize="9" scale="69"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EF30-B5F8-4703-B089-93A94D709684}">
  <sheetPr>
    <pageSetUpPr fitToPage="1"/>
  </sheetPr>
  <dimension ref="A1:O47"/>
  <sheetViews>
    <sheetView workbookViewId="0">
      <selection activeCell="C5" sqref="C5:E5"/>
    </sheetView>
  </sheetViews>
  <sheetFormatPr defaultColWidth="8.58203125" defaultRowHeight="13"/>
  <cols>
    <col min="1" max="1" width="3.83203125" style="15" bestFit="1" customWidth="1"/>
    <col min="2" max="2" width="14.33203125" style="14" bestFit="1" customWidth="1"/>
    <col min="3" max="3" width="22.08203125" style="14" bestFit="1" customWidth="1"/>
    <col min="4" max="4" width="22.08203125" style="14" customWidth="1"/>
    <col min="5" max="5" width="11.58203125" style="14" customWidth="1"/>
    <col min="6" max="6" width="7.5" style="14" customWidth="1"/>
    <col min="7" max="7" width="12.5" style="14" customWidth="1"/>
    <col min="8" max="16384" width="8.58203125" style="14"/>
  </cols>
  <sheetData>
    <row r="1" spans="1:15" s="3" customFormat="1" ht="18.75" customHeight="1">
      <c r="A1" s="63" t="s">
        <v>50</v>
      </c>
      <c r="D1" s="54" t="str">
        <f>IF(申込書手引き!C2="","参加申込書",IF(COUNTIFS(申込書手引き!C2,"全日本*")&gt;0,"大会名：全日本学生バドミントン選手権大会",_xlfn.CONCAT("大会名：",申込書手引き!C2)))</f>
        <v>大会名：西日本学生バドミントン選手権</v>
      </c>
      <c r="F1" s="54"/>
      <c r="G1" s="54"/>
      <c r="H1" s="54"/>
      <c r="I1" s="75"/>
      <c r="L1" s="76"/>
      <c r="M1" s="76"/>
      <c r="N1" s="76"/>
      <c r="O1" s="76"/>
    </row>
    <row r="2" spans="1:15" s="3" customFormat="1" ht="7.75" customHeight="1">
      <c r="A2" s="55"/>
    </row>
    <row r="3" spans="1:15" s="3" customFormat="1" ht="17.25" customHeight="1">
      <c r="B3" s="4" t="s">
        <v>1</v>
      </c>
      <c r="C3" s="171" t="str">
        <f>IF(①申込者・参加料明細!B6="","",①申込者・参加料明細!B6)</f>
        <v/>
      </c>
      <c r="D3" s="171"/>
      <c r="H3" s="10"/>
      <c r="I3" s="10"/>
      <c r="J3" s="10"/>
    </row>
    <row r="4" spans="1:15" ht="17.25" customHeight="1"/>
    <row r="5" spans="1:15" ht="17.25" customHeight="1">
      <c r="A5" s="195" t="s">
        <v>19</v>
      </c>
      <c r="B5" s="195"/>
      <c r="C5" s="196" t="s">
        <v>103</v>
      </c>
      <c r="D5" s="196"/>
      <c r="E5" s="196"/>
    </row>
    <row r="6" spans="1:15" ht="17.25" customHeight="1">
      <c r="A6" s="19" t="s">
        <v>14</v>
      </c>
      <c r="B6" s="17" t="s">
        <v>15</v>
      </c>
      <c r="C6" s="17" t="s">
        <v>4</v>
      </c>
      <c r="D6" s="42" t="s">
        <v>29</v>
      </c>
      <c r="E6" s="118" t="str">
        <f>IF(COUNTIFS(申込書手引き!C2,"全日本*")&gt;0,"参加資格区分","以下入力不要")</f>
        <v>以下入力不要</v>
      </c>
      <c r="G6" s="45"/>
    </row>
    <row r="7" spans="1:15" ht="17.25" customHeight="1">
      <c r="A7" s="193">
        <v>1</v>
      </c>
      <c r="B7" s="23"/>
      <c r="C7" s="116"/>
      <c r="D7" s="43"/>
      <c r="E7" s="24"/>
      <c r="G7" s="45"/>
      <c r="H7" s="46"/>
    </row>
    <row r="8" spans="1:15" ht="17.25" customHeight="1">
      <c r="A8" s="194"/>
      <c r="B8" s="27"/>
      <c r="C8" s="117"/>
      <c r="D8" s="44"/>
      <c r="E8" s="28"/>
      <c r="G8" s="45"/>
      <c r="H8" s="45"/>
    </row>
    <row r="9" spans="1:15" ht="17.25" customHeight="1">
      <c r="A9" s="193">
        <v>2</v>
      </c>
      <c r="B9" s="23"/>
      <c r="C9" s="116"/>
      <c r="D9" s="43"/>
      <c r="E9" s="24"/>
    </row>
    <row r="10" spans="1:15" ht="17.25" customHeight="1">
      <c r="A10" s="194"/>
      <c r="B10" s="27"/>
      <c r="C10" s="117"/>
      <c r="D10" s="44"/>
      <c r="E10" s="28"/>
      <c r="G10" s="79" t="s">
        <v>57</v>
      </c>
    </row>
    <row r="11" spans="1:15" ht="17.25" customHeight="1">
      <c r="A11" s="193">
        <v>3</v>
      </c>
      <c r="B11" s="23"/>
      <c r="C11" s="116"/>
      <c r="D11" s="43"/>
      <c r="E11" s="24"/>
      <c r="G11" s="78" t="s">
        <v>58</v>
      </c>
    </row>
    <row r="12" spans="1:15" ht="17.25" customHeight="1">
      <c r="A12" s="194"/>
      <c r="B12" s="27"/>
      <c r="C12" s="117"/>
      <c r="D12" s="44"/>
      <c r="E12" s="28"/>
      <c r="G12" s="78" t="s">
        <v>59</v>
      </c>
    </row>
    <row r="13" spans="1:15" ht="17.25" customHeight="1">
      <c r="A13" s="193">
        <v>4</v>
      </c>
      <c r="B13" s="23"/>
      <c r="C13" s="116"/>
      <c r="D13" s="43"/>
      <c r="E13" s="24"/>
    </row>
    <row r="14" spans="1:15" ht="17.25" customHeight="1">
      <c r="A14" s="194"/>
      <c r="B14" s="27"/>
      <c r="C14" s="117"/>
      <c r="D14" s="44"/>
      <c r="E14" s="28"/>
    </row>
    <row r="15" spans="1:15" ht="17.25" customHeight="1">
      <c r="A15" s="193">
        <v>5</v>
      </c>
      <c r="B15" s="23"/>
      <c r="C15" s="116"/>
      <c r="D15" s="43"/>
      <c r="E15" s="24"/>
    </row>
    <row r="16" spans="1:15" ht="17.25" customHeight="1">
      <c r="A16" s="194"/>
      <c r="B16" s="27"/>
      <c r="C16" s="117"/>
      <c r="D16" s="44"/>
      <c r="E16" s="28"/>
    </row>
    <row r="17" spans="1:5" ht="17.25" customHeight="1">
      <c r="A17" s="193">
        <v>6</v>
      </c>
      <c r="B17" s="23"/>
      <c r="C17" s="116"/>
      <c r="D17" s="43"/>
      <c r="E17" s="24"/>
    </row>
    <row r="18" spans="1:5" ht="17.25" customHeight="1">
      <c r="A18" s="194"/>
      <c r="B18" s="27"/>
      <c r="C18" s="117"/>
      <c r="D18" s="44"/>
      <c r="E18" s="28"/>
    </row>
    <row r="19" spans="1:5" ht="17.25" customHeight="1">
      <c r="A19" s="193">
        <v>7</v>
      </c>
      <c r="B19" s="23"/>
      <c r="C19" s="116"/>
      <c r="D19" s="43"/>
      <c r="E19" s="24"/>
    </row>
    <row r="20" spans="1:5" ht="17.25" customHeight="1">
      <c r="A20" s="194"/>
      <c r="B20" s="27"/>
      <c r="C20" s="117"/>
      <c r="D20" s="44"/>
      <c r="E20" s="28"/>
    </row>
    <row r="21" spans="1:5" ht="17.25" customHeight="1">
      <c r="A21" s="193">
        <v>8</v>
      </c>
      <c r="B21" s="23"/>
      <c r="C21" s="116"/>
      <c r="D21" s="43"/>
      <c r="E21" s="24"/>
    </row>
    <row r="22" spans="1:5" ht="17.25" customHeight="1">
      <c r="A22" s="194"/>
      <c r="B22" s="27"/>
      <c r="C22" s="117"/>
      <c r="D22" s="44"/>
      <c r="E22" s="28"/>
    </row>
    <row r="23" spans="1:5" ht="17.25" customHeight="1">
      <c r="A23" s="193">
        <v>9</v>
      </c>
      <c r="B23" s="23"/>
      <c r="C23" s="116"/>
      <c r="D23" s="43"/>
      <c r="E23" s="24"/>
    </row>
    <row r="24" spans="1:5" ht="17.25" customHeight="1">
      <c r="A24" s="194"/>
      <c r="B24" s="27"/>
      <c r="C24" s="117"/>
      <c r="D24" s="44"/>
      <c r="E24" s="28"/>
    </row>
    <row r="25" spans="1:5" ht="17.25" customHeight="1">
      <c r="A25" s="193">
        <v>10</v>
      </c>
      <c r="B25" s="23"/>
      <c r="C25" s="116"/>
      <c r="D25" s="43"/>
      <c r="E25" s="24"/>
    </row>
    <row r="26" spans="1:5" ht="17.25" customHeight="1">
      <c r="A26" s="194"/>
      <c r="B26" s="27"/>
      <c r="C26" s="117"/>
      <c r="D26" s="44"/>
      <c r="E26" s="28"/>
    </row>
    <row r="27" spans="1:5" ht="17.25" customHeight="1">
      <c r="A27" s="193">
        <v>11</v>
      </c>
      <c r="B27" s="23"/>
      <c r="C27" s="116"/>
      <c r="D27" s="43"/>
      <c r="E27" s="24"/>
    </row>
    <row r="28" spans="1:5" ht="17.25" customHeight="1">
      <c r="A28" s="194"/>
      <c r="B28" s="27"/>
      <c r="C28" s="117"/>
      <c r="D28" s="44"/>
      <c r="E28" s="28"/>
    </row>
    <row r="29" spans="1:5" ht="17.25" customHeight="1">
      <c r="A29" s="193">
        <v>12</v>
      </c>
      <c r="B29" s="23"/>
      <c r="C29" s="116"/>
      <c r="D29" s="43"/>
      <c r="E29" s="24"/>
    </row>
    <row r="30" spans="1:5" ht="17.25" customHeight="1">
      <c r="A30" s="194"/>
      <c r="B30" s="27"/>
      <c r="C30" s="117"/>
      <c r="D30" s="44"/>
      <c r="E30" s="28"/>
    </row>
    <row r="31" spans="1:5" ht="17.25" customHeight="1">
      <c r="A31" s="193">
        <v>13</v>
      </c>
      <c r="B31" s="23"/>
      <c r="C31" s="116"/>
      <c r="D31" s="43"/>
      <c r="E31" s="24"/>
    </row>
    <row r="32" spans="1:5" ht="17.25" customHeight="1">
      <c r="A32" s="194"/>
      <c r="B32" s="27"/>
      <c r="C32" s="117"/>
      <c r="D32" s="44"/>
      <c r="E32" s="28"/>
    </row>
    <row r="33" spans="1:5" ht="17.25" customHeight="1">
      <c r="A33" s="193">
        <v>14</v>
      </c>
      <c r="B33" s="23"/>
      <c r="C33" s="116"/>
      <c r="D33" s="43"/>
      <c r="E33" s="24"/>
    </row>
    <row r="34" spans="1:5" ht="17.25" customHeight="1">
      <c r="A34" s="194"/>
      <c r="B34" s="27"/>
      <c r="C34" s="117"/>
      <c r="D34" s="44"/>
      <c r="E34" s="28"/>
    </row>
    <row r="35" spans="1:5" ht="17.25" customHeight="1">
      <c r="A35" s="193">
        <v>15</v>
      </c>
      <c r="B35" s="23"/>
      <c r="C35" s="116"/>
      <c r="D35" s="43"/>
      <c r="E35" s="24"/>
    </row>
    <row r="36" spans="1:5" ht="17.25" customHeight="1">
      <c r="A36" s="194"/>
      <c r="B36" s="27"/>
      <c r="C36" s="117"/>
      <c r="D36" s="44"/>
      <c r="E36" s="28"/>
    </row>
    <row r="37" spans="1:5" ht="17.25" customHeight="1">
      <c r="A37" s="193">
        <v>16</v>
      </c>
      <c r="B37" s="23"/>
      <c r="C37" s="116"/>
      <c r="D37" s="43"/>
      <c r="E37" s="24"/>
    </row>
    <row r="38" spans="1:5" ht="17.25" customHeight="1">
      <c r="A38" s="194"/>
      <c r="B38" s="27"/>
      <c r="C38" s="117"/>
      <c r="D38" s="44"/>
      <c r="E38" s="28"/>
    </row>
    <row r="39" spans="1:5" ht="17.25" customHeight="1">
      <c r="A39" s="193">
        <v>17</v>
      </c>
      <c r="B39" s="23"/>
      <c r="C39" s="116"/>
      <c r="D39" s="43"/>
      <c r="E39" s="24"/>
    </row>
    <row r="40" spans="1:5" ht="17.25" customHeight="1">
      <c r="A40" s="194"/>
      <c r="B40" s="27"/>
      <c r="C40" s="117"/>
      <c r="D40" s="44"/>
      <c r="E40" s="28"/>
    </row>
    <row r="41" spans="1:5" ht="17.25" customHeight="1">
      <c r="A41" s="193">
        <v>18</v>
      </c>
      <c r="B41" s="23"/>
      <c r="C41" s="116"/>
      <c r="D41" s="43"/>
      <c r="E41" s="24"/>
    </row>
    <row r="42" spans="1:5" ht="17.25" customHeight="1">
      <c r="A42" s="194"/>
      <c r="B42" s="27"/>
      <c r="C42" s="117"/>
      <c r="D42" s="44"/>
      <c r="E42" s="28"/>
    </row>
    <row r="43" spans="1:5" ht="17.25" customHeight="1">
      <c r="A43" s="193">
        <v>19</v>
      </c>
      <c r="B43" s="23"/>
      <c r="C43" s="116"/>
      <c r="D43" s="43"/>
      <c r="E43" s="24"/>
    </row>
    <row r="44" spans="1:5" ht="17.25" customHeight="1">
      <c r="A44" s="194"/>
      <c r="B44" s="27"/>
      <c r="C44" s="117"/>
      <c r="D44" s="44"/>
      <c r="E44" s="28"/>
    </row>
    <row r="45" spans="1:5" ht="17.25" customHeight="1">
      <c r="A45" s="193">
        <v>20</v>
      </c>
      <c r="B45" s="23"/>
      <c r="C45" s="116"/>
      <c r="D45" s="43"/>
      <c r="E45" s="24"/>
    </row>
    <row r="46" spans="1:5" ht="17.25" customHeight="1">
      <c r="A46" s="194"/>
      <c r="B46" s="27"/>
      <c r="C46" s="117"/>
      <c r="D46" s="44"/>
      <c r="E46" s="28"/>
    </row>
    <row r="47" spans="1:5">
      <c r="A47" s="14"/>
    </row>
  </sheetData>
  <mergeCells count="23">
    <mergeCell ref="A15:A16"/>
    <mergeCell ref="A17:A18"/>
    <mergeCell ref="A7:A8"/>
    <mergeCell ref="A9:A10"/>
    <mergeCell ref="C5:E5"/>
    <mergeCell ref="A11:A12"/>
    <mergeCell ref="A13:A14"/>
    <mergeCell ref="C3:D3"/>
    <mergeCell ref="A21:A22"/>
    <mergeCell ref="A5:B5"/>
    <mergeCell ref="A45:A46"/>
    <mergeCell ref="A23:A24"/>
    <mergeCell ref="A25:A26"/>
    <mergeCell ref="A27:A28"/>
    <mergeCell ref="A29:A30"/>
    <mergeCell ref="A31:A32"/>
    <mergeCell ref="A33:A34"/>
    <mergeCell ref="A35:A36"/>
    <mergeCell ref="A37:A38"/>
    <mergeCell ref="A39:A40"/>
    <mergeCell ref="A41:A42"/>
    <mergeCell ref="A43:A44"/>
    <mergeCell ref="A19:A20"/>
  </mergeCells>
  <phoneticPr fontId="2"/>
  <dataValidations count="1">
    <dataValidation type="list" allowBlank="1" showInputMessage="1" showErrorMessage="1" sqref="E7:E46" xr:uid="{B24BE682-A9F7-4BCE-B0A2-7AA1174E88EE}">
      <formula1>"a.有資格者,b.地区推薦"</formula1>
    </dataValidation>
  </dataValidations>
  <pageMargins left="0.70866141732283472" right="0.46" top="0.74803149606299213" bottom="0.46" header="0.31496062992125984" footer="0.31496062992125984"/>
  <pageSetup paperSize="9" scale="6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BB0A-B72B-4523-A445-7FFFEC443A17}">
  <sheetPr>
    <pageSetUpPr fitToPage="1"/>
  </sheetPr>
  <dimension ref="A1:N46"/>
  <sheetViews>
    <sheetView topLeftCell="A15" workbookViewId="0">
      <selection activeCell="B27" sqref="B27"/>
    </sheetView>
  </sheetViews>
  <sheetFormatPr defaultColWidth="8.58203125" defaultRowHeight="13"/>
  <cols>
    <col min="1" max="1" width="7.58203125" style="15" bestFit="1" customWidth="1"/>
    <col min="2" max="2" width="14.33203125" style="14" bestFit="1" customWidth="1"/>
    <col min="3" max="3" width="22.08203125" style="14" bestFit="1" customWidth="1"/>
    <col min="4" max="5" width="8.58203125" style="14" customWidth="1"/>
    <col min="6" max="16384" width="8.58203125" style="14"/>
  </cols>
  <sheetData>
    <row r="1" spans="1:14" s="3" customFormat="1" ht="18.75" customHeight="1">
      <c r="A1" s="63" t="s">
        <v>52</v>
      </c>
      <c r="D1" s="54" t="str">
        <f>IF(申込書手引き!C2="","参加申込書",IF(COUNTIFS(申込書手引き!C2,"全日本*")&gt;0,"大会名：全日本学生バドミントン大学対抗戦",_xlfn.CONCAT("大会名：",申込書手引き!C2)))</f>
        <v>大会名：西日本学生バドミントン選手権</v>
      </c>
      <c r="E1" s="76"/>
      <c r="F1" s="54"/>
      <c r="G1" s="54"/>
      <c r="H1" s="75"/>
      <c r="I1" s="121" t="s">
        <v>26</v>
      </c>
      <c r="K1" s="76"/>
      <c r="L1" s="76"/>
      <c r="M1" s="76"/>
      <c r="N1" s="76"/>
    </row>
    <row r="2" spans="1:14" s="3" customFormat="1" ht="7.75" customHeight="1">
      <c r="A2" s="55"/>
      <c r="F2" s="54"/>
    </row>
    <row r="3" spans="1:14" s="3" customFormat="1" ht="18.75" customHeight="1">
      <c r="A3" s="54"/>
      <c r="B3" s="4" t="s">
        <v>1</v>
      </c>
      <c r="C3" s="171" t="str">
        <f>IF(①申込者・参加料明細!B6="","",①申込者・参加料明細!B6)</f>
        <v/>
      </c>
      <c r="D3" s="171"/>
      <c r="F3" s="54"/>
      <c r="G3" s="54"/>
      <c r="H3" s="75"/>
      <c r="K3" s="76"/>
      <c r="L3" s="76"/>
      <c r="M3" s="76"/>
      <c r="N3" s="76"/>
    </row>
    <row r="4" spans="1:14" s="3" customFormat="1" ht="16.5" customHeight="1">
      <c r="A4" s="55"/>
      <c r="F4" s="54"/>
    </row>
    <row r="5" spans="1:14" ht="17.25" customHeight="1">
      <c r="A5" s="54" t="s">
        <v>104</v>
      </c>
      <c r="B5" s="54"/>
    </row>
    <row r="6" spans="1:14" ht="17.25" customHeight="1">
      <c r="A6" s="152" t="s">
        <v>28</v>
      </c>
      <c r="B6" s="24"/>
    </row>
    <row r="7" spans="1:14" ht="17.25" customHeight="1">
      <c r="A7" s="150" t="s">
        <v>89</v>
      </c>
      <c r="B7" s="151"/>
    </row>
    <row r="8" spans="1:14" ht="17.25" customHeight="1">
      <c r="A8" s="30" t="s">
        <v>8</v>
      </c>
      <c r="B8" s="26"/>
    </row>
    <row r="9" spans="1:14" ht="17.25" customHeight="1">
      <c r="A9" s="30" t="s">
        <v>20</v>
      </c>
      <c r="B9" s="26"/>
    </row>
    <row r="10" spans="1:14" ht="17.25" customHeight="1">
      <c r="A10" s="30" t="s">
        <v>21</v>
      </c>
      <c r="B10" s="26"/>
    </row>
    <row r="11" spans="1:14" ht="17.25" customHeight="1">
      <c r="A11" s="30" t="s">
        <v>9</v>
      </c>
      <c r="B11" s="26"/>
    </row>
    <row r="12" spans="1:14" ht="17.25" customHeight="1">
      <c r="A12" s="37" t="s">
        <v>10</v>
      </c>
      <c r="B12" s="38"/>
    </row>
    <row r="13" spans="1:14" ht="17.25" customHeight="1">
      <c r="A13" s="29" t="s">
        <v>22</v>
      </c>
      <c r="B13" s="17" t="s">
        <v>15</v>
      </c>
      <c r="C13" s="18" t="s">
        <v>4</v>
      </c>
    </row>
    <row r="14" spans="1:14" ht="17.25" customHeight="1">
      <c r="A14" s="20">
        <v>1</v>
      </c>
      <c r="B14" s="23"/>
      <c r="C14" s="24"/>
    </row>
    <row r="15" spans="1:14" ht="17.25" customHeight="1">
      <c r="A15" s="21">
        <v>2</v>
      </c>
      <c r="B15" s="25"/>
      <c r="C15" s="26"/>
    </row>
    <row r="16" spans="1:14" ht="17.25" customHeight="1">
      <c r="A16" s="21">
        <v>3</v>
      </c>
      <c r="B16" s="25"/>
      <c r="C16" s="26"/>
    </row>
    <row r="17" spans="1:3" ht="17.25" customHeight="1">
      <c r="A17" s="21">
        <v>4</v>
      </c>
      <c r="B17" s="25"/>
      <c r="C17" s="26"/>
    </row>
    <row r="18" spans="1:3" ht="17.25" customHeight="1">
      <c r="A18" s="21">
        <v>5</v>
      </c>
      <c r="B18" s="25"/>
      <c r="C18" s="26"/>
    </row>
    <row r="19" spans="1:3" ht="17.25" customHeight="1">
      <c r="A19" s="21">
        <v>6</v>
      </c>
      <c r="B19" s="25"/>
      <c r="C19" s="26"/>
    </row>
    <row r="20" spans="1:3" ht="17.25" customHeight="1">
      <c r="A20" s="21">
        <v>7</v>
      </c>
      <c r="B20" s="25"/>
      <c r="C20" s="26"/>
    </row>
    <row r="21" spans="1:3" ht="17.25" customHeight="1">
      <c r="A21" s="21">
        <v>8</v>
      </c>
      <c r="B21" s="25"/>
      <c r="C21" s="26"/>
    </row>
    <row r="22" spans="1:3" ht="17.25" customHeight="1">
      <c r="A22" s="21">
        <v>9</v>
      </c>
      <c r="B22" s="25"/>
      <c r="C22" s="26"/>
    </row>
    <row r="23" spans="1:3" ht="16.5" customHeight="1">
      <c r="A23" s="22">
        <v>10</v>
      </c>
      <c r="B23" s="27"/>
      <c r="C23" s="28"/>
    </row>
    <row r="24" spans="1:3" ht="64" customHeight="1">
      <c r="A24" s="34" t="s">
        <v>7</v>
      </c>
      <c r="B24" s="111"/>
      <c r="C24" s="112"/>
    </row>
    <row r="25" spans="1:3" ht="17.25" customHeight="1"/>
    <row r="26" spans="1:3" ht="17.25" customHeight="1"/>
    <row r="27" spans="1:3" ht="17.25" customHeight="1">
      <c r="A27" s="15" t="s">
        <v>110</v>
      </c>
      <c r="B27" s="164" t="str">
        <f>IF(COUNTA(B14:C17)&gt;=8,1,"")</f>
        <v/>
      </c>
    </row>
    <row r="28" spans="1:3" ht="17.25" customHeight="1"/>
    <row r="29" spans="1:3" ht="17.25" customHeight="1"/>
    <row r="30" spans="1:3" ht="17.25" customHeight="1"/>
    <row r="31" spans="1:3" ht="17.25" customHeight="1"/>
    <row r="32" spans="1:3"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sheetData>
  <mergeCells count="1">
    <mergeCell ref="C3:D3"/>
  </mergeCells>
  <phoneticPr fontId="2"/>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23DDB-1284-4C17-848D-EC6AC26C6702}">
  <sheetPr>
    <pageSetUpPr fitToPage="1"/>
  </sheetPr>
  <dimension ref="A1:M46"/>
  <sheetViews>
    <sheetView topLeftCell="A16" workbookViewId="0">
      <selection activeCell="B27" sqref="B27"/>
    </sheetView>
  </sheetViews>
  <sheetFormatPr defaultColWidth="8.58203125" defaultRowHeight="13"/>
  <cols>
    <col min="1" max="1" width="7.58203125" style="15" bestFit="1" customWidth="1"/>
    <col min="2" max="2" width="14.33203125" style="14" bestFit="1" customWidth="1"/>
    <col min="3" max="3" width="22.08203125" style="14" bestFit="1" customWidth="1"/>
    <col min="4" max="4" width="8.58203125" style="14" customWidth="1"/>
    <col min="5" max="16384" width="8.58203125" style="14"/>
  </cols>
  <sheetData>
    <row r="1" spans="1:13" s="3" customFormat="1" ht="18.75" customHeight="1">
      <c r="A1" s="63" t="s">
        <v>53</v>
      </c>
      <c r="D1" s="54" t="str">
        <f>IF(申込書手引き!C2="","参加申込書",IF(COUNTIFS(申込書手引き!C2,"全日本*")&gt;0,"大会名：全日本学生バドミントン大学対抗戦",_xlfn.CONCAT("大会名：",申込書手引き!C2)))</f>
        <v>大会名：西日本学生バドミントン選手権</v>
      </c>
      <c r="E1" s="54"/>
      <c r="F1" s="54"/>
      <c r="G1" s="75"/>
      <c r="H1" s="124"/>
      <c r="I1" s="122" t="s">
        <v>27</v>
      </c>
      <c r="J1" s="76"/>
      <c r="K1" s="76"/>
      <c r="L1" s="76"/>
      <c r="M1" s="76"/>
    </row>
    <row r="2" spans="1:13" s="3" customFormat="1" ht="7.75" customHeight="1">
      <c r="A2" s="55"/>
    </row>
    <row r="3" spans="1:13" s="3" customFormat="1" ht="18.75" customHeight="1">
      <c r="A3" s="54"/>
      <c r="B3" s="4" t="s">
        <v>1</v>
      </c>
      <c r="C3" s="171" t="str">
        <f>IF(①申込者・参加料明細!B6="","",①申込者・参加料明細!B6)</f>
        <v/>
      </c>
      <c r="D3" s="171"/>
      <c r="E3" s="54"/>
      <c r="F3" s="54"/>
      <c r="G3" s="75"/>
      <c r="J3" s="76"/>
      <c r="K3" s="76"/>
      <c r="L3" s="76"/>
      <c r="M3" s="76"/>
    </row>
    <row r="4" spans="1:13" s="3" customFormat="1" ht="16.5" customHeight="1">
      <c r="A4" s="55"/>
    </row>
    <row r="5" spans="1:13" ht="17.25" customHeight="1">
      <c r="A5" s="54" t="s">
        <v>104</v>
      </c>
      <c r="B5" s="54"/>
    </row>
    <row r="6" spans="1:13" ht="17.25" customHeight="1">
      <c r="A6" s="152" t="s">
        <v>28</v>
      </c>
      <c r="B6" s="24"/>
    </row>
    <row r="7" spans="1:13" ht="17.25" customHeight="1">
      <c r="A7" s="150" t="s">
        <v>89</v>
      </c>
      <c r="B7" s="151"/>
    </row>
    <row r="8" spans="1:13" ht="17.25" customHeight="1">
      <c r="A8" s="30" t="s">
        <v>8</v>
      </c>
      <c r="B8" s="26"/>
    </row>
    <row r="9" spans="1:13" ht="17.25" customHeight="1">
      <c r="A9" s="30" t="s">
        <v>20</v>
      </c>
      <c r="B9" s="26"/>
    </row>
    <row r="10" spans="1:13" ht="17.25" customHeight="1">
      <c r="A10" s="30" t="s">
        <v>21</v>
      </c>
      <c r="B10" s="26"/>
    </row>
    <row r="11" spans="1:13" ht="17.25" customHeight="1">
      <c r="A11" s="30" t="s">
        <v>9</v>
      </c>
      <c r="B11" s="26"/>
    </row>
    <row r="12" spans="1:13" ht="17.25" customHeight="1">
      <c r="A12" s="37" t="s">
        <v>10</v>
      </c>
      <c r="B12" s="38"/>
    </row>
    <row r="13" spans="1:13" ht="17.25" customHeight="1">
      <c r="A13" s="29" t="s">
        <v>22</v>
      </c>
      <c r="B13" s="17" t="s">
        <v>15</v>
      </c>
      <c r="C13" s="18" t="s">
        <v>4</v>
      </c>
    </row>
    <row r="14" spans="1:13" ht="17.25" customHeight="1">
      <c r="A14" s="20">
        <v>1</v>
      </c>
      <c r="B14" s="23"/>
      <c r="C14" s="24"/>
    </row>
    <row r="15" spans="1:13" ht="17.25" customHeight="1">
      <c r="A15" s="21">
        <v>2</v>
      </c>
      <c r="B15" s="25"/>
      <c r="C15" s="26"/>
    </row>
    <row r="16" spans="1:13" ht="16.5" customHeight="1">
      <c r="A16" s="21">
        <v>3</v>
      </c>
      <c r="B16" s="25"/>
      <c r="C16" s="26"/>
    </row>
    <row r="17" spans="1:3" ht="17.25" customHeight="1">
      <c r="A17" s="21">
        <v>4</v>
      </c>
      <c r="B17" s="25"/>
      <c r="C17" s="26"/>
    </row>
    <row r="18" spans="1:3" ht="17.25" customHeight="1">
      <c r="A18" s="21">
        <v>5</v>
      </c>
      <c r="B18" s="25"/>
      <c r="C18" s="26"/>
    </row>
    <row r="19" spans="1:3" ht="17.25" customHeight="1">
      <c r="A19" s="21">
        <v>6</v>
      </c>
      <c r="B19" s="25"/>
      <c r="C19" s="26"/>
    </row>
    <row r="20" spans="1:3" ht="17.25" customHeight="1">
      <c r="A20" s="21">
        <v>7</v>
      </c>
      <c r="B20" s="25"/>
      <c r="C20" s="26"/>
    </row>
    <row r="21" spans="1:3" ht="17.25" customHeight="1">
      <c r="A21" s="21">
        <v>8</v>
      </c>
      <c r="B21" s="25"/>
      <c r="C21" s="26"/>
    </row>
    <row r="22" spans="1:3" ht="17.25" customHeight="1">
      <c r="A22" s="21">
        <v>9</v>
      </c>
      <c r="B22" s="25"/>
      <c r="C22" s="26"/>
    </row>
    <row r="23" spans="1:3" ht="16.5" customHeight="1">
      <c r="A23" s="22">
        <v>10</v>
      </c>
      <c r="B23" s="27"/>
      <c r="C23" s="28"/>
    </row>
    <row r="24" spans="1:3" ht="64" customHeight="1">
      <c r="A24" s="34" t="s">
        <v>7</v>
      </c>
      <c r="B24" s="111"/>
      <c r="C24" s="112"/>
    </row>
    <row r="25" spans="1:3" ht="17.25" customHeight="1"/>
    <row r="26" spans="1:3" ht="17.25" customHeight="1"/>
    <row r="27" spans="1:3" ht="17.25" customHeight="1">
      <c r="A27" s="15" t="s">
        <v>111</v>
      </c>
      <c r="B27" s="164" t="str">
        <f>IF(COUNTA(B14:C17)&gt;=8,1,"")</f>
        <v/>
      </c>
    </row>
    <row r="28" spans="1:3" ht="17.25" customHeight="1">
      <c r="B28" s="166"/>
    </row>
    <row r="29" spans="1:3" ht="17.25" customHeight="1"/>
    <row r="30" spans="1:3" ht="17.25" customHeight="1"/>
    <row r="31" spans="1:3" ht="17.25" customHeight="1"/>
    <row r="32" spans="1:3"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sheetData>
  <mergeCells count="1">
    <mergeCell ref="C3:D3"/>
  </mergeCells>
  <phoneticPr fontId="2"/>
  <pageMargins left="0.70866141732283472" right="0.47244094488188981" top="0.74803149606299213" bottom="0.47244094488188981" header="0.31496062992125984" footer="0.31496062992125984"/>
  <pageSetup paperSize="9"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申込書手引き</vt:lpstr>
      <vt:lpstr>①申込者・参加料明細</vt:lpstr>
      <vt:lpstr>②₋男_選手情報</vt:lpstr>
      <vt:lpstr>②₋女_選手情報</vt:lpstr>
      <vt:lpstr>③-男_個人戦</vt:lpstr>
      <vt:lpstr>③-女_個人戦</vt:lpstr>
      <vt:lpstr>④混合複</vt:lpstr>
      <vt:lpstr>⑤-男_団体戦</vt:lpstr>
      <vt:lpstr>⑤-女_団体戦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2025-06-22T03:40:46Z</dcterms:modified>
</cp:coreProperties>
</file>